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FAR\FINSTMT\2017-18\LSU Shreveport\"/>
    </mc:Choice>
  </mc:AlternateContent>
  <bookViews>
    <workbookView xWindow="0" yWindow="0" windowWidth="28800" windowHeight="11535"/>
  </bookViews>
  <sheets>
    <sheet name="G-2B" sheetId="3" r:id="rId1"/>
  </sheets>
  <definedNames>
    <definedName name="_Regression_Int" localSheetId="0" hidden="1">1</definedName>
    <definedName name="_xlnm.Print_Area" localSheetId="0">'G-2B'!$A$1:$M$48</definedName>
    <definedName name="Print_Area_MI" localSheetId="0">'G-2B'!$A$3:$M$46</definedName>
  </definedNames>
  <calcPr calcId="162913"/>
</workbook>
</file>

<file path=xl/calcChain.xml><?xml version="1.0" encoding="utf-8"?>
<calcChain xmlns="http://schemas.openxmlformats.org/spreadsheetml/2006/main">
  <c r="G30" i="3" l="1"/>
  <c r="G44" i="3"/>
  <c r="K46" i="3" l="1"/>
  <c r="E46" i="3" l="1"/>
  <c r="G46" i="3" l="1"/>
  <c r="I42" i="3"/>
  <c r="M42" i="3" s="1"/>
  <c r="I45" i="3"/>
  <c r="M45" i="3" s="1"/>
  <c r="I34" i="3"/>
  <c r="M34" i="3" s="1"/>
  <c r="I44" i="3"/>
  <c r="I40" i="3"/>
  <c r="M40" i="3" s="1"/>
  <c r="I39" i="3"/>
  <c r="M39" i="3" s="1"/>
  <c r="I38" i="3"/>
  <c r="M38" i="3" s="1"/>
  <c r="I37" i="3"/>
  <c r="M37" i="3" s="1"/>
  <c r="I36" i="3"/>
  <c r="M36" i="3" s="1"/>
  <c r="I35" i="3"/>
  <c r="M35" i="3" s="1"/>
  <c r="I33" i="3"/>
  <c r="M33" i="3" s="1"/>
  <c r="I32" i="3"/>
  <c r="M32" i="3" s="1"/>
  <c r="I31" i="3"/>
  <c r="M31" i="3" s="1"/>
  <c r="I30" i="3"/>
  <c r="M30" i="3" s="1"/>
  <c r="I29" i="3"/>
  <c r="M29" i="3" s="1"/>
  <c r="I28" i="3"/>
  <c r="M28" i="3" s="1"/>
  <c r="I27" i="3"/>
  <c r="M27" i="3" s="1"/>
  <c r="I26" i="3"/>
  <c r="M26" i="3" s="1"/>
  <c r="I25" i="3"/>
  <c r="M25" i="3" s="1"/>
  <c r="I24" i="3"/>
  <c r="M24" i="3" s="1"/>
  <c r="I23" i="3"/>
  <c r="M23" i="3" s="1"/>
  <c r="I22" i="3"/>
  <c r="M22" i="3" s="1"/>
  <c r="I21" i="3"/>
  <c r="M21" i="3" s="1"/>
  <c r="I20" i="3"/>
  <c r="M20" i="3" s="1"/>
  <c r="I19" i="3"/>
  <c r="M19" i="3" s="1"/>
  <c r="I18" i="3"/>
  <c r="M18" i="3" s="1"/>
  <c r="I17" i="3"/>
  <c r="M17" i="3" s="1"/>
  <c r="I16" i="3"/>
  <c r="M16" i="3" s="1"/>
  <c r="I15" i="3"/>
  <c r="M44" i="3" l="1"/>
  <c r="I46" i="3"/>
  <c r="M46" i="3" l="1"/>
</calcChain>
</file>

<file path=xl/sharedStrings.xml><?xml version="1.0" encoding="utf-8"?>
<sst xmlns="http://schemas.openxmlformats.org/spreadsheetml/2006/main" count="43" uniqueCount="43">
  <si>
    <t>Additions</t>
  </si>
  <si>
    <t>Totals</t>
  </si>
  <si>
    <t>Educational and Auxiliary Plant:</t>
  </si>
  <si>
    <t>Educational plant--</t>
  </si>
  <si>
    <t>Auxiliary plant-</t>
  </si>
  <si>
    <t>University equipment - unallocated</t>
  </si>
  <si>
    <t>Accumulated</t>
  </si>
  <si>
    <t>Depreciation</t>
  </si>
  <si>
    <t>Book Value</t>
  </si>
  <si>
    <t xml:space="preserve">Land and non-structural improvements </t>
  </si>
  <si>
    <t>Administration building</t>
  </si>
  <si>
    <t xml:space="preserve">Baseball Field </t>
  </si>
  <si>
    <t>Biological science museum</t>
  </si>
  <si>
    <t xml:space="preserve">Business administration - education building </t>
  </si>
  <si>
    <t>Blacksmith shop</t>
  </si>
  <si>
    <t xml:space="preserve">Caspiana house </t>
  </si>
  <si>
    <t xml:space="preserve">Caspiana house - kitchen </t>
  </si>
  <si>
    <t>Central utilities plant</t>
  </si>
  <si>
    <t>Doctor house</t>
  </si>
  <si>
    <t xml:space="preserve">Health and physical education building </t>
  </si>
  <si>
    <t>Liberal arts - classroom building</t>
  </si>
  <si>
    <t xml:space="preserve">Maintenance and receiving building </t>
  </si>
  <si>
    <t>Maintenance building</t>
  </si>
  <si>
    <t>Noel memorial library</t>
  </si>
  <si>
    <t xml:space="preserve">Noel memorial library - parking lot </t>
  </si>
  <si>
    <t>Old library Building</t>
  </si>
  <si>
    <t xml:space="preserve">Science - classroom building </t>
  </si>
  <si>
    <t>Storage building</t>
  </si>
  <si>
    <t xml:space="preserve">Thrasher house </t>
  </si>
  <si>
    <t>University center</t>
  </si>
  <si>
    <t>Library books</t>
  </si>
  <si>
    <t>Concession Building</t>
  </si>
  <si>
    <t>Circle of Excellence</t>
  </si>
  <si>
    <t>ANALYSIS G-2B</t>
  </si>
  <si>
    <t>Investment in Plant</t>
  </si>
  <si>
    <t>Red river research station</t>
  </si>
  <si>
    <t>Old BSU Building / KDAQ Public Radio</t>
  </si>
  <si>
    <t xml:space="preserve">Fine arts building </t>
  </si>
  <si>
    <t>Webb commissary</t>
  </si>
  <si>
    <t>Movable items</t>
  </si>
  <si>
    <t>A</t>
  </si>
  <si>
    <t>For the year ended June 30, 2018</t>
  </si>
  <si>
    <t>A.  $105,054 consists of $578,452 in additions less ($421,398) in retirements.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</si>
</sst>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mmmm\ d\,\ yyyy"/>
    <numFmt numFmtId="166" formatCode="_(&quot;$&quot;* #,##0_);_(&quot;$&quot;* \(#,##0\);_(&quot;$&quot;* &quot;-&quot;??_);_(@_)"/>
    <numFmt numFmtId="167" formatCode="_(* #,##0_);_(* \(#,##0\);_(* &quot;-&quot;??_);_(@_)"/>
  </numFmts>
  <fonts count="9" x14ac:knownFonts="1">
    <font>
      <sz val="10"/>
      <name val="Courier"/>
    </font>
    <font>
      <sz val="10"/>
      <name val="Arial"/>
      <family val="2"/>
    </font>
    <font>
      <sz val="12"/>
      <name val="Helv"/>
    </font>
    <font>
      <sz val="9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2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4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164" fontId="3" fillId="0" borderId="0" xfId="4" applyNumberFormat="1" applyFont="1" applyFill="1" applyAlignment="1" applyProtection="1">
      <alignment vertical="center"/>
    </xf>
    <xf numFmtId="0" fontId="3" fillId="0" borderId="0" xfId="4" applyFont="1" applyAlignment="1">
      <alignment vertical="center"/>
    </xf>
    <xf numFmtId="0" fontId="3" fillId="0" borderId="0" xfId="4" applyFont="1" applyFill="1" applyAlignment="1" applyProtection="1">
      <alignment horizontal="center" vertical="center"/>
    </xf>
    <xf numFmtId="165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4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horizontal="center" vertical="center"/>
    </xf>
    <xf numFmtId="165" fontId="3" fillId="0" borderId="0" xfId="4" applyNumberFormat="1" applyFont="1" applyFill="1" applyBorder="1" applyAlignment="1" applyProtection="1">
      <alignment horizontal="center" vertical="center"/>
    </xf>
    <xf numFmtId="0" fontId="3" fillId="0" borderId="2" xfId="4" applyFont="1" applyFill="1" applyBorder="1" applyAlignment="1" applyProtection="1">
      <alignment horizontal="center" vertical="center"/>
    </xf>
    <xf numFmtId="0" fontId="3" fillId="0" borderId="0" xfId="4" applyFont="1" applyFill="1" applyAlignment="1" applyProtection="1">
      <alignment horizontal="left" vertical="center"/>
    </xf>
    <xf numFmtId="166" fontId="3" fillId="0" borderId="0" xfId="2" applyNumberFormat="1" applyFont="1" applyFill="1" applyAlignment="1">
      <alignment vertical="center"/>
    </xf>
    <xf numFmtId="167" fontId="3" fillId="0" borderId="0" xfId="1" applyNumberFormat="1" applyFont="1" applyFill="1" applyAlignment="1" applyProtection="1">
      <alignment vertical="center"/>
    </xf>
    <xf numFmtId="166" fontId="3" fillId="0" borderId="0" xfId="2" applyNumberFormat="1" applyFont="1" applyFill="1" applyAlignment="1" applyProtection="1">
      <alignment vertical="center"/>
    </xf>
    <xf numFmtId="166" fontId="3" fillId="0" borderId="0" xfId="2" applyNumberFormat="1" applyFont="1" applyFill="1" applyAlignment="1" applyProtection="1">
      <alignment horizontal="right" vertical="center"/>
      <protection locked="0"/>
    </xf>
    <xf numFmtId="166" fontId="3" fillId="0" borderId="0" xfId="2" applyNumberFormat="1" applyFont="1" applyFill="1" applyAlignment="1" applyProtection="1">
      <alignment vertical="center"/>
      <protection locked="0"/>
    </xf>
    <xf numFmtId="167" fontId="3" fillId="0" borderId="0" xfId="1" applyNumberFormat="1" applyFont="1" applyFill="1" applyAlignment="1" applyProtection="1">
      <alignment horizontal="right" vertical="center"/>
      <protection locked="0"/>
    </xf>
    <xf numFmtId="167" fontId="3" fillId="0" borderId="0" xfId="1" applyNumberFormat="1" applyFont="1" applyFill="1" applyAlignment="1" applyProtection="1">
      <alignment vertical="center"/>
      <protection locked="0"/>
    </xf>
    <xf numFmtId="167" fontId="3" fillId="0" borderId="0" xfId="1" applyNumberFormat="1" applyFont="1" applyFill="1" applyBorder="1" applyAlignment="1">
      <alignment vertical="center"/>
    </xf>
    <xf numFmtId="43" fontId="3" fillId="0" borderId="0" xfId="1" applyFont="1" applyFill="1" applyAlignment="1">
      <alignment vertical="center"/>
    </xf>
    <xf numFmtId="43" fontId="3" fillId="0" borderId="0" xfId="4" applyNumberFormat="1" applyFont="1" applyFill="1" applyAlignment="1">
      <alignment vertical="center"/>
    </xf>
    <xf numFmtId="167" fontId="8" fillId="0" borderId="0" xfId="1" applyNumberFormat="1" applyFont="1" applyFill="1" applyAlignment="1" applyProtection="1">
      <alignment horizontal="center" vertical="center"/>
      <protection locked="0"/>
    </xf>
    <xf numFmtId="167" fontId="3" fillId="0" borderId="2" xfId="1" applyNumberFormat="1" applyFont="1" applyFill="1" applyBorder="1" applyAlignment="1" applyProtection="1">
      <alignment vertical="center"/>
    </xf>
    <xf numFmtId="167" fontId="3" fillId="0" borderId="2" xfId="1" applyNumberFormat="1" applyFont="1" applyFill="1" applyBorder="1" applyAlignment="1" applyProtection="1">
      <alignment horizontal="right" vertical="center"/>
      <protection locked="0"/>
    </xf>
    <xf numFmtId="167" fontId="3" fillId="0" borderId="2" xfId="1" applyNumberFormat="1" applyFont="1" applyFill="1" applyBorder="1" applyAlignment="1">
      <alignment vertical="center"/>
    </xf>
    <xf numFmtId="166" fontId="3" fillId="0" borderId="3" xfId="2" applyNumberFormat="1" applyFont="1" applyFill="1" applyBorder="1" applyAlignment="1" applyProtection="1">
      <alignment vertical="center"/>
    </xf>
    <xf numFmtId="166" fontId="3" fillId="0" borderId="0" xfId="2" applyNumberFormat="1" applyFont="1" applyFill="1" applyBorder="1" applyAlignment="1" applyProtection="1">
      <alignment vertical="center"/>
    </xf>
    <xf numFmtId="167" fontId="3" fillId="0" borderId="0" xfId="1" applyNumberFormat="1" applyFont="1" applyFill="1" applyAlignment="1">
      <alignment vertical="center"/>
    </xf>
    <xf numFmtId="166" fontId="3" fillId="0" borderId="0" xfId="4" applyNumberFormat="1" applyFont="1" applyFill="1" applyAlignment="1">
      <alignment vertical="center"/>
    </xf>
    <xf numFmtId="166" fontId="3" fillId="0" borderId="0" xfId="4" applyNumberFormat="1" applyFont="1" applyAlignment="1">
      <alignment vertical="center"/>
    </xf>
    <xf numFmtId="167" fontId="3" fillId="0" borderId="0" xfId="4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167" fontId="3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horizontal="left" vertical="center"/>
    </xf>
  </cellXfs>
  <cellStyles count="6">
    <cellStyle name="Comma" xfId="1" builtinId="3"/>
    <cellStyle name="Comma 2" xfId="5"/>
    <cellStyle name="Currency" xfId="2" builtinId="4"/>
    <cellStyle name="Normal" xfId="0" builtinId="0"/>
    <cellStyle name="Normal 2" xfId="3"/>
    <cellStyle name="Normal_AN-G-2B" xfId="4"/>
  </cellStyles>
  <dxfs count="1"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99060</xdr:rowOff>
    </xdr:from>
    <xdr:to>
      <xdr:col>3</xdr:col>
      <xdr:colOff>1755856</xdr:colOff>
      <xdr:row>6</xdr:row>
      <xdr:rowOff>88827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338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>
    <pageSetUpPr fitToPage="1"/>
  </sheetPr>
  <dimension ref="A1:O57"/>
  <sheetViews>
    <sheetView showGridLines="0" tabSelected="1" topLeftCell="A7" zoomScaleNormal="100" workbookViewId="0">
      <selection activeCell="O42" sqref="O42"/>
    </sheetView>
  </sheetViews>
  <sheetFormatPr defaultColWidth="11" defaultRowHeight="12" x14ac:dyDescent="0.15"/>
  <cols>
    <col min="1" max="3" width="3.125" style="13" customWidth="1"/>
    <col min="4" max="4" width="33.25" style="13" customWidth="1"/>
    <col min="5" max="5" width="13.125" style="13" customWidth="1"/>
    <col min="6" max="6" width="1.625" style="13" customWidth="1"/>
    <col min="7" max="7" width="13.125" style="13" customWidth="1"/>
    <col min="8" max="8" width="1.625" style="13" customWidth="1"/>
    <col min="9" max="9" width="15.375" style="13" customWidth="1"/>
    <col min="10" max="10" width="1.625" style="13" customWidth="1"/>
    <col min="11" max="11" width="13.125" style="13" customWidth="1"/>
    <col min="12" max="12" width="1.625" style="13" customWidth="1"/>
    <col min="13" max="13" width="13.125" style="13" customWidth="1"/>
    <col min="14" max="16384" width="11" style="13"/>
  </cols>
  <sheetData>
    <row r="1" spans="1:13" s="2" customFormat="1" x14ac:dyDescent="0.15">
      <c r="A1" s="1"/>
      <c r="B1" s="1"/>
      <c r="C1" s="1"/>
      <c r="D1" s="1"/>
    </row>
    <row r="2" spans="1:13" s="2" customFormat="1" ht="10.5" customHeight="1" x14ac:dyDescent="0.15">
      <c r="A2" s="1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</row>
    <row r="3" spans="1:13" s="2" customFormat="1" ht="15.75" x14ac:dyDescent="0.15">
      <c r="A3" s="1"/>
      <c r="B3" s="1"/>
      <c r="C3" s="1"/>
      <c r="D3" s="1"/>
      <c r="E3" s="4" t="s">
        <v>33</v>
      </c>
      <c r="F3" s="4"/>
      <c r="G3" s="4"/>
      <c r="H3" s="4"/>
      <c r="I3" s="4"/>
      <c r="J3" s="4"/>
      <c r="K3" s="4"/>
      <c r="L3" s="4"/>
      <c r="M3" s="4"/>
    </row>
    <row r="4" spans="1:13" s="2" customFormat="1" ht="8.25" customHeight="1" x14ac:dyDescent="0.15">
      <c r="A4" s="1"/>
      <c r="B4" s="1"/>
      <c r="C4" s="1"/>
      <c r="D4" s="1"/>
      <c r="E4" s="3"/>
      <c r="F4" s="3"/>
      <c r="G4" s="3"/>
      <c r="H4" s="3"/>
      <c r="I4" s="3"/>
      <c r="J4" s="3"/>
      <c r="K4" s="3"/>
      <c r="L4" s="5"/>
      <c r="M4" s="3"/>
    </row>
    <row r="5" spans="1:13" s="2" customFormat="1" ht="12.75" x14ac:dyDescent="0.15">
      <c r="A5" s="1"/>
      <c r="B5" s="1"/>
      <c r="C5" s="1"/>
      <c r="D5" s="1"/>
      <c r="E5" s="6"/>
      <c r="F5" s="6"/>
      <c r="G5" s="6"/>
      <c r="H5" s="6"/>
      <c r="I5" s="6"/>
      <c r="J5" s="6"/>
      <c r="K5" s="6"/>
      <c r="L5" s="6"/>
      <c r="M5" s="6"/>
    </row>
    <row r="6" spans="1:13" s="2" customFormat="1" ht="15.75" x14ac:dyDescent="0.15">
      <c r="A6" s="1"/>
      <c r="B6" s="1"/>
      <c r="C6" s="1"/>
      <c r="D6" s="1"/>
      <c r="E6" s="7" t="s">
        <v>34</v>
      </c>
      <c r="F6" s="8"/>
      <c r="G6" s="8"/>
      <c r="H6" s="8"/>
      <c r="I6" s="8"/>
      <c r="J6" s="8"/>
      <c r="K6" s="8"/>
      <c r="L6" s="8"/>
      <c r="M6" s="8"/>
    </row>
    <row r="7" spans="1:13" s="2" customFormat="1" ht="16.5" customHeight="1" x14ac:dyDescent="0.15">
      <c r="A7" s="1"/>
      <c r="B7" s="1"/>
      <c r="C7" s="1"/>
      <c r="D7" s="1"/>
      <c r="E7" s="7" t="s">
        <v>41</v>
      </c>
      <c r="F7" s="7"/>
      <c r="G7" s="7"/>
      <c r="H7" s="7"/>
      <c r="I7" s="7"/>
      <c r="J7" s="7"/>
      <c r="K7" s="7"/>
      <c r="L7" s="7"/>
      <c r="M7" s="7"/>
    </row>
    <row r="8" spans="1:13" s="2" customFormat="1" ht="16.5" customHeight="1" x14ac:dyDescent="0.15">
      <c r="A8" s="1"/>
      <c r="B8" s="1"/>
      <c r="C8" s="1"/>
      <c r="D8" s="1"/>
      <c r="E8" s="9"/>
      <c r="F8" s="9"/>
      <c r="G8" s="9"/>
      <c r="H8" s="9"/>
      <c r="I8" s="9"/>
      <c r="J8" s="9"/>
      <c r="K8" s="9"/>
      <c r="L8" s="9"/>
      <c r="M8" s="9"/>
    </row>
    <row r="9" spans="1:13" s="2" customFormat="1" ht="12" customHeight="1" x14ac:dyDescent="0.15">
      <c r="A9" s="1"/>
      <c r="B9" s="1"/>
      <c r="C9" s="1"/>
      <c r="D9" s="1"/>
      <c r="E9" s="10"/>
      <c r="F9" s="10"/>
      <c r="G9" s="10"/>
      <c r="H9" s="10"/>
      <c r="I9" s="10"/>
      <c r="J9" s="10"/>
      <c r="K9" s="10"/>
      <c r="L9" s="10"/>
      <c r="M9" s="10"/>
    </row>
    <row r="10" spans="1:13" x14ac:dyDescent="0.15">
      <c r="A10" s="11"/>
      <c r="B10" s="11"/>
      <c r="C10" s="11"/>
      <c r="D10" s="11"/>
      <c r="E10" s="11"/>
      <c r="F10" s="11"/>
      <c r="G10" s="12"/>
      <c r="H10" s="12"/>
      <c r="I10" s="11"/>
      <c r="J10" s="11"/>
      <c r="L10" s="14"/>
      <c r="M10" s="14"/>
    </row>
    <row r="11" spans="1:13" x14ac:dyDescent="0.15">
      <c r="A11" s="11"/>
      <c r="B11" s="11"/>
      <c r="C11" s="11"/>
      <c r="D11" s="11"/>
      <c r="E11" s="11"/>
      <c r="F11" s="11"/>
      <c r="G11" s="11"/>
      <c r="H11" s="11"/>
      <c r="I11" s="14"/>
      <c r="J11" s="14"/>
      <c r="K11" s="14" t="s">
        <v>6</v>
      </c>
      <c r="L11" s="14"/>
      <c r="M11" s="14" t="s">
        <v>8</v>
      </c>
    </row>
    <row r="12" spans="1:13" x14ac:dyDescent="0.15">
      <c r="A12" s="11"/>
      <c r="B12" s="11"/>
      <c r="C12" s="11"/>
      <c r="D12" s="11"/>
      <c r="E12" s="15">
        <v>42916</v>
      </c>
      <c r="F12" s="11"/>
      <c r="G12" s="16" t="s">
        <v>0</v>
      </c>
      <c r="H12" s="17"/>
      <c r="I12" s="15">
        <v>43281</v>
      </c>
      <c r="J12" s="18"/>
      <c r="K12" s="19" t="s">
        <v>7</v>
      </c>
      <c r="L12" s="14"/>
      <c r="M12" s="15">
        <v>43281</v>
      </c>
    </row>
    <row r="13" spans="1:13" x14ac:dyDescent="0.15">
      <c r="A13" s="11" t="s">
        <v>2</v>
      </c>
      <c r="B13" s="11"/>
      <c r="C13" s="11"/>
      <c r="D13" s="11"/>
      <c r="E13" s="18"/>
      <c r="F13" s="11"/>
      <c r="G13" s="17"/>
      <c r="H13" s="17"/>
      <c r="I13" s="18"/>
      <c r="J13" s="18"/>
      <c r="K13" s="17"/>
      <c r="L13" s="14"/>
      <c r="M13" s="17"/>
    </row>
    <row r="14" spans="1:13" s="11" customFormat="1" x14ac:dyDescent="0.15">
      <c r="A14" s="20"/>
      <c r="B14" s="11" t="s">
        <v>3</v>
      </c>
    </row>
    <row r="15" spans="1:13" s="11" customFormat="1" x14ac:dyDescent="0.15">
      <c r="B15" s="20"/>
      <c r="C15" s="11" t="s">
        <v>9</v>
      </c>
      <c r="E15" s="21">
        <v>4757598</v>
      </c>
      <c r="G15" s="21">
        <v>0</v>
      </c>
      <c r="I15" s="21">
        <f t="shared" ref="I15:I42" si="0">SUM(E15:G15)</f>
        <v>4757598</v>
      </c>
      <c r="K15" s="21">
        <v>0</v>
      </c>
      <c r="M15" s="21">
        <v>4757598</v>
      </c>
    </row>
    <row r="16" spans="1:13" s="11" customFormat="1" x14ac:dyDescent="0.15">
      <c r="C16" s="20" t="s">
        <v>10</v>
      </c>
      <c r="E16" s="22">
        <v>4420490</v>
      </c>
      <c r="F16" s="23"/>
      <c r="G16" s="22">
        <v>0</v>
      </c>
      <c r="H16" s="24"/>
      <c r="I16" s="22">
        <f t="shared" si="0"/>
        <v>4420490</v>
      </c>
      <c r="J16" s="23"/>
      <c r="K16" s="22">
        <v>3453329</v>
      </c>
      <c r="L16" s="25"/>
      <c r="M16" s="22">
        <f>+I16-K16</f>
        <v>967161</v>
      </c>
    </row>
    <row r="17" spans="3:13" s="11" customFormat="1" x14ac:dyDescent="0.15">
      <c r="C17" s="20" t="s">
        <v>11</v>
      </c>
      <c r="E17" s="22">
        <v>9930</v>
      </c>
      <c r="F17" s="22"/>
      <c r="G17" s="26">
        <v>0</v>
      </c>
      <c r="H17" s="26"/>
      <c r="I17" s="22">
        <f t="shared" si="0"/>
        <v>9930</v>
      </c>
      <c r="J17" s="22"/>
      <c r="K17" s="22">
        <v>6206</v>
      </c>
      <c r="L17" s="27"/>
      <c r="M17" s="28">
        <f>+I17-K17</f>
        <v>3724</v>
      </c>
    </row>
    <row r="18" spans="3:13" s="11" customFormat="1" x14ac:dyDescent="0.15">
      <c r="C18" s="20" t="s">
        <v>12</v>
      </c>
      <c r="E18" s="22">
        <v>144730</v>
      </c>
      <c r="F18" s="22"/>
      <c r="G18" s="26">
        <v>0</v>
      </c>
      <c r="H18" s="26"/>
      <c r="I18" s="22">
        <f t="shared" si="0"/>
        <v>144730</v>
      </c>
      <c r="J18" s="22"/>
      <c r="K18" s="22">
        <v>97693</v>
      </c>
      <c r="L18" s="27"/>
      <c r="M18" s="22">
        <f t="shared" ref="M18:M40" si="1">+I18-K18</f>
        <v>47037</v>
      </c>
    </row>
    <row r="19" spans="3:13" s="11" customFormat="1" x14ac:dyDescent="0.15">
      <c r="C19" s="20" t="s">
        <v>13</v>
      </c>
      <c r="E19" s="22">
        <v>5146487</v>
      </c>
      <c r="F19" s="22"/>
      <c r="G19" s="26">
        <v>0</v>
      </c>
      <c r="H19" s="26"/>
      <c r="I19" s="22">
        <f t="shared" si="0"/>
        <v>5146487</v>
      </c>
      <c r="J19" s="22"/>
      <c r="K19" s="22">
        <v>4865622</v>
      </c>
      <c r="L19" s="27"/>
      <c r="M19" s="28">
        <f t="shared" si="1"/>
        <v>280865</v>
      </c>
    </row>
    <row r="20" spans="3:13" s="11" customFormat="1" x14ac:dyDescent="0.15">
      <c r="C20" s="20" t="s">
        <v>14</v>
      </c>
      <c r="E20" s="22">
        <v>6400</v>
      </c>
      <c r="F20" s="22"/>
      <c r="G20" s="26">
        <v>0</v>
      </c>
      <c r="H20" s="26"/>
      <c r="I20" s="22">
        <f t="shared" si="0"/>
        <v>6400</v>
      </c>
      <c r="J20" s="22"/>
      <c r="K20" s="22">
        <v>5120</v>
      </c>
      <c r="L20" s="27"/>
      <c r="M20" s="22">
        <f t="shared" si="1"/>
        <v>1280</v>
      </c>
    </row>
    <row r="21" spans="3:13" s="11" customFormat="1" x14ac:dyDescent="0.15">
      <c r="C21" s="20" t="s">
        <v>15</v>
      </c>
      <c r="E21" s="22">
        <v>100000</v>
      </c>
      <c r="F21" s="22"/>
      <c r="G21" s="26">
        <v>0</v>
      </c>
      <c r="H21" s="26"/>
      <c r="I21" s="22">
        <f t="shared" si="0"/>
        <v>100000</v>
      </c>
      <c r="J21" s="22"/>
      <c r="K21" s="22">
        <v>95000</v>
      </c>
      <c r="L21" s="27"/>
      <c r="M21" s="28">
        <f t="shared" si="1"/>
        <v>5000</v>
      </c>
    </row>
    <row r="22" spans="3:13" s="11" customFormat="1" x14ac:dyDescent="0.15">
      <c r="C22" s="20" t="s">
        <v>16</v>
      </c>
      <c r="E22" s="22">
        <v>9657</v>
      </c>
      <c r="F22" s="22"/>
      <c r="G22" s="26">
        <v>0</v>
      </c>
      <c r="H22" s="26"/>
      <c r="I22" s="22">
        <f t="shared" si="0"/>
        <v>9657</v>
      </c>
      <c r="J22" s="22"/>
      <c r="K22" s="22">
        <v>8450</v>
      </c>
      <c r="L22" s="27"/>
      <c r="M22" s="22">
        <f t="shared" si="1"/>
        <v>1207</v>
      </c>
    </row>
    <row r="23" spans="3:13" s="11" customFormat="1" x14ac:dyDescent="0.15">
      <c r="C23" s="20" t="s">
        <v>17</v>
      </c>
      <c r="E23" s="22">
        <v>1185367</v>
      </c>
      <c r="F23" s="22"/>
      <c r="G23" s="26">
        <v>0</v>
      </c>
      <c r="H23" s="26"/>
      <c r="I23" s="22">
        <f t="shared" si="0"/>
        <v>1185367</v>
      </c>
      <c r="J23" s="22"/>
      <c r="K23" s="22">
        <v>1178340</v>
      </c>
      <c r="L23" s="27"/>
      <c r="M23" s="28">
        <f t="shared" si="1"/>
        <v>7027</v>
      </c>
    </row>
    <row r="24" spans="3:13" s="11" customFormat="1" x14ac:dyDescent="0.15">
      <c r="C24" s="20" t="s">
        <v>18</v>
      </c>
      <c r="E24" s="22">
        <v>13260</v>
      </c>
      <c r="F24" s="22"/>
      <c r="G24" s="26">
        <v>0</v>
      </c>
      <c r="H24" s="26"/>
      <c r="I24" s="22">
        <f t="shared" si="0"/>
        <v>13260</v>
      </c>
      <c r="J24" s="22"/>
      <c r="K24" s="22">
        <v>11603</v>
      </c>
      <c r="L24" s="27"/>
      <c r="M24" s="22">
        <f t="shared" si="1"/>
        <v>1657</v>
      </c>
    </row>
    <row r="25" spans="3:13" s="11" customFormat="1" x14ac:dyDescent="0.15">
      <c r="C25" s="20" t="s">
        <v>37</v>
      </c>
      <c r="E25" s="22">
        <v>73262</v>
      </c>
      <c r="F25" s="22"/>
      <c r="G25" s="26">
        <v>0</v>
      </c>
      <c r="H25" s="26"/>
      <c r="I25" s="22">
        <f t="shared" si="0"/>
        <v>73262</v>
      </c>
      <c r="J25" s="22"/>
      <c r="K25" s="22">
        <v>71430</v>
      </c>
      <c r="L25" s="27"/>
      <c r="M25" s="28">
        <f t="shared" si="1"/>
        <v>1832</v>
      </c>
    </row>
    <row r="26" spans="3:13" s="11" customFormat="1" x14ac:dyDescent="0.15">
      <c r="C26" s="20" t="s">
        <v>19</v>
      </c>
      <c r="E26" s="22">
        <v>5927197</v>
      </c>
      <c r="F26" s="22"/>
      <c r="G26" s="26">
        <v>0</v>
      </c>
      <c r="H26" s="26"/>
      <c r="I26" s="22">
        <f t="shared" si="0"/>
        <v>5927197</v>
      </c>
      <c r="J26" s="22"/>
      <c r="K26" s="22">
        <v>5136500</v>
      </c>
      <c r="L26" s="27"/>
      <c r="M26" s="22">
        <f t="shared" si="1"/>
        <v>790697</v>
      </c>
    </row>
    <row r="27" spans="3:13" s="11" customFormat="1" x14ac:dyDescent="0.15">
      <c r="C27" s="20" t="s">
        <v>20</v>
      </c>
      <c r="E27" s="22">
        <v>2364573</v>
      </c>
      <c r="F27" s="22"/>
      <c r="G27" s="26">
        <v>0</v>
      </c>
      <c r="H27" s="26"/>
      <c r="I27" s="22">
        <f t="shared" si="0"/>
        <v>2364573</v>
      </c>
      <c r="J27" s="22"/>
      <c r="K27" s="22">
        <v>2364573.0000000005</v>
      </c>
      <c r="L27" s="27"/>
      <c r="M27" s="28">
        <f t="shared" si="1"/>
        <v>0</v>
      </c>
    </row>
    <row r="28" spans="3:13" s="11" customFormat="1" x14ac:dyDescent="0.15">
      <c r="C28" s="20" t="s">
        <v>21</v>
      </c>
      <c r="E28" s="22">
        <v>36631</v>
      </c>
      <c r="F28" s="22"/>
      <c r="G28" s="26">
        <v>0</v>
      </c>
      <c r="H28" s="26"/>
      <c r="I28" s="22">
        <f t="shared" si="0"/>
        <v>36631</v>
      </c>
      <c r="J28" s="22"/>
      <c r="K28" s="22">
        <v>35715</v>
      </c>
      <c r="L28" s="27"/>
      <c r="M28" s="22">
        <f t="shared" si="1"/>
        <v>916</v>
      </c>
    </row>
    <row r="29" spans="3:13" s="11" customFormat="1" x14ac:dyDescent="0.15">
      <c r="C29" s="20" t="s">
        <v>22</v>
      </c>
      <c r="E29" s="22">
        <v>164012</v>
      </c>
      <c r="F29" s="22"/>
      <c r="G29" s="26">
        <v>0</v>
      </c>
      <c r="H29" s="26"/>
      <c r="I29" s="22">
        <f t="shared" si="0"/>
        <v>164012</v>
      </c>
      <c r="J29" s="22"/>
      <c r="K29" s="22">
        <v>161938</v>
      </c>
      <c r="L29" s="27"/>
      <c r="M29" s="28">
        <f t="shared" si="1"/>
        <v>2074</v>
      </c>
    </row>
    <row r="30" spans="3:13" s="11" customFormat="1" x14ac:dyDescent="0.15">
      <c r="C30" s="20" t="s">
        <v>23</v>
      </c>
      <c r="E30" s="22">
        <v>10853114</v>
      </c>
      <c r="F30" s="22"/>
      <c r="G30" s="26">
        <f>483604-1</f>
        <v>483603</v>
      </c>
      <c r="H30" s="26"/>
      <c r="I30" s="22">
        <f t="shared" si="0"/>
        <v>11336717</v>
      </c>
      <c r="J30" s="22"/>
      <c r="K30" s="22">
        <v>6857056</v>
      </c>
      <c r="L30" s="27"/>
      <c r="M30" s="22">
        <f t="shared" si="1"/>
        <v>4479661</v>
      </c>
    </row>
    <row r="31" spans="3:13" s="11" customFormat="1" x14ac:dyDescent="0.15">
      <c r="C31" s="20" t="s">
        <v>24</v>
      </c>
      <c r="E31" s="22">
        <v>361101</v>
      </c>
      <c r="F31" s="22"/>
      <c r="G31" s="27">
        <v>0</v>
      </c>
      <c r="H31" s="27"/>
      <c r="I31" s="22">
        <f t="shared" si="0"/>
        <v>361101</v>
      </c>
      <c r="J31" s="22"/>
      <c r="K31" s="22">
        <v>154468</v>
      </c>
      <c r="L31" s="27"/>
      <c r="M31" s="28">
        <f t="shared" si="1"/>
        <v>206633</v>
      </c>
    </row>
    <row r="32" spans="3:13" s="11" customFormat="1" x14ac:dyDescent="0.15">
      <c r="C32" s="20" t="s">
        <v>25</v>
      </c>
      <c r="E32" s="22">
        <v>3402810</v>
      </c>
      <c r="F32" s="22"/>
      <c r="G32" s="27">
        <v>0</v>
      </c>
      <c r="H32" s="27"/>
      <c r="I32" s="22">
        <f t="shared" si="0"/>
        <v>3402810</v>
      </c>
      <c r="J32" s="22"/>
      <c r="K32" s="22">
        <v>2081254</v>
      </c>
      <c r="L32" s="27"/>
      <c r="M32" s="22">
        <f t="shared" si="1"/>
        <v>1321556</v>
      </c>
    </row>
    <row r="33" spans="1:15" s="11" customFormat="1" x14ac:dyDescent="0.15">
      <c r="C33" s="20" t="s">
        <v>36</v>
      </c>
      <c r="E33" s="22">
        <v>827340</v>
      </c>
      <c r="F33" s="22"/>
      <c r="G33" s="27">
        <v>0</v>
      </c>
      <c r="H33" s="27"/>
      <c r="I33" s="22">
        <f t="shared" si="0"/>
        <v>827340</v>
      </c>
      <c r="J33" s="22"/>
      <c r="K33" s="22">
        <v>163198</v>
      </c>
      <c r="L33" s="27"/>
      <c r="M33" s="28">
        <f t="shared" si="1"/>
        <v>664142</v>
      </c>
    </row>
    <row r="34" spans="1:15" s="11" customFormat="1" x14ac:dyDescent="0.15">
      <c r="C34" s="20" t="s">
        <v>35</v>
      </c>
      <c r="E34" s="22">
        <v>430696</v>
      </c>
      <c r="F34" s="22"/>
      <c r="G34" s="27">
        <v>0</v>
      </c>
      <c r="H34" s="27"/>
      <c r="I34" s="22">
        <f t="shared" si="0"/>
        <v>430696</v>
      </c>
      <c r="J34" s="22"/>
      <c r="K34" s="22">
        <v>86139</v>
      </c>
      <c r="L34" s="27"/>
      <c r="M34" s="28">
        <f t="shared" si="1"/>
        <v>344557</v>
      </c>
    </row>
    <row r="35" spans="1:15" s="11" customFormat="1" x14ac:dyDescent="0.15">
      <c r="C35" s="20" t="s">
        <v>26</v>
      </c>
      <c r="E35" s="22">
        <v>5848175</v>
      </c>
      <c r="F35" s="22"/>
      <c r="G35" s="27">
        <v>0</v>
      </c>
      <c r="H35" s="27"/>
      <c r="I35" s="22">
        <f t="shared" si="0"/>
        <v>5848175</v>
      </c>
      <c r="J35" s="22"/>
      <c r="K35" s="22">
        <v>3609269</v>
      </c>
      <c r="L35" s="27"/>
      <c r="M35" s="22">
        <f t="shared" si="1"/>
        <v>2238906</v>
      </c>
    </row>
    <row r="36" spans="1:15" s="11" customFormat="1" x14ac:dyDescent="0.15">
      <c r="C36" s="20" t="s">
        <v>27</v>
      </c>
      <c r="E36" s="22">
        <v>60433</v>
      </c>
      <c r="F36" s="22"/>
      <c r="G36" s="26">
        <v>0</v>
      </c>
      <c r="H36" s="26"/>
      <c r="I36" s="22">
        <f t="shared" si="0"/>
        <v>60433</v>
      </c>
      <c r="J36" s="22"/>
      <c r="K36" s="22">
        <v>59008</v>
      </c>
      <c r="L36" s="27"/>
      <c r="M36" s="28">
        <f t="shared" si="1"/>
        <v>1425</v>
      </c>
    </row>
    <row r="37" spans="1:15" s="11" customFormat="1" x14ac:dyDescent="0.15">
      <c r="C37" s="20" t="s">
        <v>28</v>
      </c>
      <c r="E37" s="22">
        <v>44845</v>
      </c>
      <c r="F37" s="22"/>
      <c r="G37" s="26">
        <v>0</v>
      </c>
      <c r="H37" s="26"/>
      <c r="I37" s="22">
        <f t="shared" si="0"/>
        <v>44845</v>
      </c>
      <c r="J37" s="22"/>
      <c r="K37" s="22">
        <v>40361</v>
      </c>
      <c r="L37" s="27"/>
      <c r="M37" s="22">
        <f t="shared" si="1"/>
        <v>4484</v>
      </c>
    </row>
    <row r="38" spans="1:15" s="11" customFormat="1" x14ac:dyDescent="0.15">
      <c r="C38" s="20" t="s">
        <v>38</v>
      </c>
      <c r="E38" s="22">
        <v>45791</v>
      </c>
      <c r="F38" s="22"/>
      <c r="G38" s="26">
        <v>0</v>
      </c>
      <c r="H38" s="26"/>
      <c r="I38" s="22">
        <f t="shared" si="0"/>
        <v>45791</v>
      </c>
      <c r="J38" s="22"/>
      <c r="K38" s="22">
        <v>40067</v>
      </c>
      <c r="L38" s="27"/>
      <c r="M38" s="28">
        <f t="shared" si="1"/>
        <v>5724</v>
      </c>
      <c r="N38" s="29"/>
    </row>
    <row r="39" spans="1:15" s="11" customFormat="1" x14ac:dyDescent="0.15">
      <c r="C39" s="20" t="s">
        <v>31</v>
      </c>
      <c r="E39" s="22">
        <v>245929</v>
      </c>
      <c r="F39" s="22"/>
      <c r="G39" s="26">
        <v>0</v>
      </c>
      <c r="H39" s="26"/>
      <c r="I39" s="22">
        <f t="shared" si="0"/>
        <v>245929</v>
      </c>
      <c r="J39" s="22"/>
      <c r="K39" s="22">
        <v>86075</v>
      </c>
      <c r="L39" s="27"/>
      <c r="M39" s="22">
        <f t="shared" si="1"/>
        <v>159854</v>
      </c>
      <c r="N39" s="29"/>
    </row>
    <row r="40" spans="1:15" s="11" customFormat="1" x14ac:dyDescent="0.15">
      <c r="C40" s="20" t="s">
        <v>32</v>
      </c>
      <c r="E40" s="22">
        <v>250000</v>
      </c>
      <c r="F40" s="22"/>
      <c r="G40" s="26">
        <v>0</v>
      </c>
      <c r="H40" s="26"/>
      <c r="I40" s="22">
        <f t="shared" si="0"/>
        <v>250000</v>
      </c>
      <c r="J40" s="22"/>
      <c r="K40" s="22">
        <v>68750</v>
      </c>
      <c r="L40" s="27"/>
      <c r="M40" s="28">
        <f t="shared" si="1"/>
        <v>181250</v>
      </c>
    </row>
    <row r="41" spans="1:15" s="11" customFormat="1" x14ac:dyDescent="0.15">
      <c r="B41" s="11" t="s">
        <v>4</v>
      </c>
      <c r="C41" s="20"/>
      <c r="E41" s="22"/>
      <c r="F41" s="22"/>
      <c r="G41" s="26"/>
      <c r="H41" s="26"/>
      <c r="I41" s="22"/>
      <c r="J41" s="22"/>
      <c r="K41" s="22"/>
      <c r="L41" s="27"/>
      <c r="M41" s="28"/>
      <c r="N41" s="30"/>
    </row>
    <row r="42" spans="1:15" s="11" customFormat="1" x14ac:dyDescent="0.15">
      <c r="B42" s="20"/>
      <c r="C42" s="11" t="s">
        <v>29</v>
      </c>
      <c r="E42" s="22">
        <v>3731279</v>
      </c>
      <c r="F42" s="22"/>
      <c r="G42" s="22">
        <v>0</v>
      </c>
      <c r="H42" s="22"/>
      <c r="I42" s="22">
        <f t="shared" si="0"/>
        <v>3731279</v>
      </c>
      <c r="J42" s="22"/>
      <c r="K42" s="22">
        <v>3339851</v>
      </c>
      <c r="L42" s="22"/>
      <c r="M42" s="28">
        <f>+I42-K42</f>
        <v>391428</v>
      </c>
      <c r="O42" s="42"/>
    </row>
    <row r="43" spans="1:15" s="11" customFormat="1" x14ac:dyDescent="0.15">
      <c r="B43" s="11" t="s">
        <v>5</v>
      </c>
      <c r="C43" s="20"/>
      <c r="E43" s="22"/>
      <c r="F43" s="22"/>
      <c r="G43" s="26"/>
      <c r="H43" s="26"/>
      <c r="I43" s="22"/>
      <c r="J43" s="22"/>
      <c r="K43" s="22"/>
      <c r="L43" s="27"/>
      <c r="M43" s="28"/>
    </row>
    <row r="44" spans="1:15" s="11" customFormat="1" x14ac:dyDescent="0.15">
      <c r="C44" s="20" t="s">
        <v>39</v>
      </c>
      <c r="E44" s="22">
        <v>7951960</v>
      </c>
      <c r="F44" s="22"/>
      <c r="G44" s="26">
        <f>578452-421398</f>
        <v>157054</v>
      </c>
      <c r="H44" s="31" t="s">
        <v>40</v>
      </c>
      <c r="I44" s="22">
        <f>+E44+G44</f>
        <v>8109014</v>
      </c>
      <c r="J44" s="22"/>
      <c r="K44" s="22">
        <v>6862298</v>
      </c>
      <c r="L44" s="27"/>
      <c r="M44" s="28">
        <f>+I44-K44</f>
        <v>1246716</v>
      </c>
      <c r="N44" s="29"/>
    </row>
    <row r="45" spans="1:15" s="11" customFormat="1" x14ac:dyDescent="0.15">
      <c r="C45" s="20" t="s">
        <v>30</v>
      </c>
      <c r="E45" s="32">
        <v>9346360</v>
      </c>
      <c r="F45" s="22"/>
      <c r="G45" s="33">
        <v>9124</v>
      </c>
      <c r="H45" s="26"/>
      <c r="I45" s="32">
        <f>+E45+G45</f>
        <v>9355484</v>
      </c>
      <c r="J45" s="22"/>
      <c r="K45" s="32">
        <v>9289816</v>
      </c>
      <c r="L45" s="27"/>
      <c r="M45" s="34">
        <f>+I45-K45</f>
        <v>65668</v>
      </c>
      <c r="N45" s="30"/>
    </row>
    <row r="46" spans="1:15" s="11" customFormat="1" ht="12.75" thickBot="1" x14ac:dyDescent="0.2">
      <c r="D46" s="20" t="s">
        <v>1</v>
      </c>
      <c r="E46" s="35">
        <f>SUM(E15:E45)</f>
        <v>67759427</v>
      </c>
      <c r="F46" s="23"/>
      <c r="G46" s="35">
        <f>SUM(G15:G45)</f>
        <v>649781</v>
      </c>
      <c r="H46" s="36"/>
      <c r="I46" s="35">
        <f>SUM(I15:I45)</f>
        <v>68409208</v>
      </c>
      <c r="J46" s="36"/>
      <c r="K46" s="35">
        <f>SUM(K15:K45)</f>
        <v>50229129</v>
      </c>
      <c r="L46" s="23"/>
      <c r="M46" s="35">
        <f>SUM(M15:M45)</f>
        <v>18180079</v>
      </c>
      <c r="N46" s="30"/>
    </row>
    <row r="47" spans="1:15" s="37" customFormat="1" ht="12.75" thickTop="1" x14ac:dyDescent="0.15"/>
    <row r="48" spans="1:15" s="11" customFormat="1" x14ac:dyDescent="0.15">
      <c r="A48" s="43" t="s">
        <v>42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</row>
    <row r="49" spans="5:13" s="11" customFormat="1" x14ac:dyDescent="0.15">
      <c r="I49" s="38"/>
      <c r="J49" s="38"/>
      <c r="K49" s="38"/>
      <c r="M49" s="38"/>
    </row>
    <row r="50" spans="5:13" s="11" customFormat="1" x14ac:dyDescent="0.15"/>
    <row r="51" spans="5:13" x14ac:dyDescent="0.15">
      <c r="M51" s="39"/>
    </row>
    <row r="55" spans="5:13" x14ac:dyDescent="0.15">
      <c r="E55" s="40"/>
      <c r="I55" s="40"/>
      <c r="K55" s="40"/>
      <c r="M55" s="40"/>
    </row>
    <row r="56" spans="5:13" s="41" customFormat="1" x14ac:dyDescent="0.15"/>
    <row r="57" spans="5:13" x14ac:dyDescent="0.15">
      <c r="E57" s="40"/>
      <c r="F57" s="40"/>
      <c r="G57" s="40"/>
      <c r="H57" s="40"/>
      <c r="I57" s="40"/>
      <c r="J57" s="40"/>
      <c r="K57" s="40"/>
      <c r="L57" s="40"/>
      <c r="M57" s="40"/>
    </row>
  </sheetData>
  <mergeCells count="5">
    <mergeCell ref="A1:D9"/>
    <mergeCell ref="E3:M3"/>
    <mergeCell ref="E6:M6"/>
    <mergeCell ref="E7:M7"/>
    <mergeCell ref="A48:M48"/>
  </mergeCells>
  <phoneticPr fontId="0" type="noConversion"/>
  <conditionalFormatting sqref="A13:M46">
    <cfRule type="expression" dxfId="0" priority="1" stopIfTrue="1">
      <formula>MOD(ROW(),2)=0</formula>
    </cfRule>
  </conditionalFormatting>
  <printOptions horizontalCentered="1"/>
  <pageMargins left="0.3" right="0.3" top="0.5" bottom="0.5" header="0.5" footer="0.5"/>
  <pageSetup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G-2B</vt:lpstr>
      <vt:lpstr>'G-2B'!Print_Area</vt:lpstr>
      <vt:lpstr>'G-2B'!Print_Area_MI</vt:lpstr>
    </vt:vector>
  </TitlesOfParts>
  <Company>LSUS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Hope Rispone</cp:lastModifiedBy>
  <cp:lastPrinted>2019-01-17T19:07:34Z</cp:lastPrinted>
  <dcterms:created xsi:type="dcterms:W3CDTF">1998-08-29T21:04:26Z</dcterms:created>
  <dcterms:modified xsi:type="dcterms:W3CDTF">2019-01-17T19:31:54Z</dcterms:modified>
</cp:coreProperties>
</file>