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Accounting Services\ACTS\Forms - FAR\2019 Financial Statements\2019 Web\LSU E\Excel\"/>
    </mc:Choice>
  </mc:AlternateContent>
  <bookViews>
    <workbookView xWindow="0" yWindow="0" windowWidth="28800" windowHeight="12300"/>
  </bookViews>
  <sheets>
    <sheet name="Anal C-2B" sheetId="1" r:id="rId1"/>
  </sheets>
  <definedNames>
    <definedName name="_xlnm.Print_Area" localSheetId="0">'Anal C-2B'!$A$1:$O$78</definedName>
    <definedName name="_xlnm.Print_Area">'Anal C-2B'!$A$3:$P$77</definedName>
    <definedName name="_xlnm.Print_Titles" localSheetId="0">'Anal C-2B'!$1:$12</definedName>
    <definedName name="Print_Titles_MI" localSheetId="0">'Anal C-2B'!$3:$11</definedName>
  </definedNames>
  <calcPr calcId="162913"/>
</workbook>
</file>

<file path=xl/calcChain.xml><?xml version="1.0" encoding="utf-8"?>
<calcChain xmlns="http://schemas.openxmlformats.org/spreadsheetml/2006/main">
  <c r="C74" i="1" l="1"/>
  <c r="K76" i="1"/>
  <c r="C43" i="1"/>
  <c r="E45" i="1"/>
  <c r="C42" i="1"/>
  <c r="O76" i="1"/>
  <c r="M76" i="1"/>
  <c r="I76" i="1"/>
  <c r="C76" i="1" s="1"/>
  <c r="G76" i="1"/>
  <c r="E76" i="1"/>
  <c r="G45" i="1"/>
  <c r="C45" i="1" s="1"/>
  <c r="I45" i="1"/>
  <c r="K45" i="1"/>
  <c r="M45" i="1"/>
  <c r="O45" i="1"/>
  <c r="O27" i="1"/>
  <c r="M27" i="1"/>
  <c r="K27" i="1"/>
  <c r="I27" i="1"/>
  <c r="G27" i="1"/>
  <c r="C27" i="1" s="1"/>
  <c r="E27" i="1"/>
  <c r="C25" i="1"/>
  <c r="C19" i="1"/>
  <c r="O64" i="1"/>
  <c r="O68" i="1" s="1"/>
  <c r="O78" i="1" s="1"/>
  <c r="O80" i="1" s="1"/>
  <c r="M64" i="1"/>
  <c r="K64" i="1"/>
  <c r="K68" i="1" s="1"/>
  <c r="K78" i="1" s="1"/>
  <c r="K80" i="1" s="1"/>
  <c r="I64" i="1"/>
  <c r="I68" i="1" s="1"/>
  <c r="I78" i="1" s="1"/>
  <c r="I80" i="1" s="1"/>
  <c r="G64" i="1"/>
  <c r="O59" i="1"/>
  <c r="M59" i="1"/>
  <c r="K59" i="1"/>
  <c r="I59" i="1"/>
  <c r="G59" i="1"/>
  <c r="C59" i="1" s="1"/>
  <c r="O53" i="1"/>
  <c r="M53" i="1"/>
  <c r="M68" i="1" s="1"/>
  <c r="M78" i="1" s="1"/>
  <c r="M80" i="1" s="1"/>
  <c r="K53" i="1"/>
  <c r="I53" i="1"/>
  <c r="G53" i="1"/>
  <c r="E53" i="1"/>
  <c r="O38" i="1"/>
  <c r="M38" i="1"/>
  <c r="K38" i="1"/>
  <c r="O33" i="1"/>
  <c r="M33" i="1"/>
  <c r="K33" i="1"/>
  <c r="I33" i="1"/>
  <c r="G33" i="1"/>
  <c r="E33" i="1"/>
  <c r="C30" i="1"/>
  <c r="C33" i="1" s="1"/>
  <c r="C18" i="1"/>
  <c r="C20" i="1"/>
  <c r="C21" i="1"/>
  <c r="C22" i="1"/>
  <c r="C23" i="1"/>
  <c r="C24" i="1"/>
  <c r="C17" i="1"/>
  <c r="C16" i="1"/>
  <c r="C73" i="1"/>
  <c r="C71" i="1"/>
  <c r="C66" i="1"/>
  <c r="C62" i="1"/>
  <c r="C57" i="1"/>
  <c r="C56" i="1"/>
  <c r="C51" i="1"/>
  <c r="C50" i="1"/>
  <c r="C49" i="1"/>
  <c r="C48" i="1"/>
  <c r="C41" i="1"/>
  <c r="C36" i="1"/>
  <c r="C31" i="1"/>
  <c r="E38" i="1"/>
  <c r="G38" i="1"/>
  <c r="I38" i="1"/>
  <c r="C38" i="1" s="1"/>
  <c r="E59" i="1"/>
  <c r="E64" i="1"/>
  <c r="E68" i="1" s="1"/>
  <c r="G68" i="1"/>
  <c r="G78" i="1" s="1"/>
  <c r="G80" i="1" s="1"/>
  <c r="C64" i="1"/>
  <c r="C53" i="1"/>
  <c r="C68" i="1" l="1"/>
  <c r="E78" i="1"/>
  <c r="C78" i="1" l="1"/>
  <c r="C80" i="1" s="1"/>
  <c r="E80" i="1"/>
</calcChain>
</file>

<file path=xl/sharedStrings.xml><?xml version="1.0" encoding="utf-8"?>
<sst xmlns="http://schemas.openxmlformats.org/spreadsheetml/2006/main" count="63" uniqueCount="61">
  <si>
    <t>Total</t>
  </si>
  <si>
    <t>Recovered</t>
  </si>
  <si>
    <t xml:space="preserve"> </t>
  </si>
  <si>
    <t xml:space="preserve"> Scholarships and fellowships</t>
  </si>
  <si>
    <t xml:space="preserve"> Academic support --</t>
  </si>
  <si>
    <t xml:space="preserve"> Student services --</t>
  </si>
  <si>
    <t xml:space="preserve"> Institutional support --</t>
  </si>
  <si>
    <t xml:space="preserve"> Operation and maintenance of plant--</t>
  </si>
  <si>
    <t xml:space="preserve"> Auxiliary enterprises--</t>
  </si>
  <si>
    <t xml:space="preserve">        Total instruction</t>
  </si>
  <si>
    <t xml:space="preserve">        Total academic support</t>
  </si>
  <si>
    <t xml:space="preserve">        Total institutional support</t>
  </si>
  <si>
    <t xml:space="preserve">        Total operation and maintenance of plant</t>
  </si>
  <si>
    <t xml:space="preserve">        Total auxiliary enterprises</t>
  </si>
  <si>
    <t xml:space="preserve">          Total expenditures and transfers</t>
  </si>
  <si>
    <t xml:space="preserve">   Business administration</t>
  </si>
  <si>
    <t xml:space="preserve">   Continuing education</t>
  </si>
  <si>
    <t xml:space="preserve">   Interdisciplinary</t>
  </si>
  <si>
    <t xml:space="preserve">   Liberal arts</t>
  </si>
  <si>
    <t xml:space="preserve">   Library</t>
  </si>
  <si>
    <t xml:space="preserve">   Student activities</t>
  </si>
  <si>
    <t xml:space="preserve">   Student affairs</t>
  </si>
  <si>
    <t xml:space="preserve">   Student aid</t>
  </si>
  <si>
    <t xml:space="preserve">   Business affairs</t>
  </si>
  <si>
    <t xml:space="preserve">   Expenditures</t>
  </si>
  <si>
    <t>Education and general:</t>
  </si>
  <si>
    <t xml:space="preserve">  Instruction --</t>
  </si>
  <si>
    <t xml:space="preserve">   Chancellor</t>
  </si>
  <si>
    <t xml:space="preserve">        Total student services</t>
  </si>
  <si>
    <t xml:space="preserve">   Student technology fee project</t>
  </si>
  <si>
    <t>Indirect Cost</t>
  </si>
  <si>
    <t xml:space="preserve"> Public service--</t>
  </si>
  <si>
    <t xml:space="preserve">        Total public service</t>
  </si>
  <si>
    <t>ANALYSIS C-2B</t>
  </si>
  <si>
    <t>Current Restricted Fund Expenditures</t>
  </si>
  <si>
    <t xml:space="preserve">          Total educational and general expenditures</t>
  </si>
  <si>
    <t xml:space="preserve">   Sciences</t>
  </si>
  <si>
    <t xml:space="preserve">   Building operations</t>
  </si>
  <si>
    <t xml:space="preserve">   Nonmandatory transfers -</t>
  </si>
  <si>
    <t xml:space="preserve">     Depreciation expense</t>
  </si>
  <si>
    <t xml:space="preserve"> Research--</t>
  </si>
  <si>
    <t xml:space="preserve">   Science</t>
  </si>
  <si>
    <t xml:space="preserve">        Total research</t>
  </si>
  <si>
    <t>Salaries &amp;</t>
  </si>
  <si>
    <t>Related</t>
  </si>
  <si>
    <t>Supplies &amp;</t>
  </si>
  <si>
    <t>Wages</t>
  </si>
  <si>
    <t>Benefits</t>
  </si>
  <si>
    <t>Travel</t>
  </si>
  <si>
    <t>Expenses</t>
  </si>
  <si>
    <t>Equipment</t>
  </si>
  <si>
    <t xml:space="preserve">   Developmental education</t>
  </si>
  <si>
    <t xml:space="preserve">   Health sciences</t>
  </si>
  <si>
    <t xml:space="preserve">   Assessment</t>
  </si>
  <si>
    <t xml:space="preserve">   Diagnostic medical sonography</t>
  </si>
  <si>
    <t xml:space="preserve">   Surgical tech</t>
  </si>
  <si>
    <t xml:space="preserve">   Student success center</t>
  </si>
  <si>
    <t xml:space="preserve">     Other</t>
  </si>
  <si>
    <t>For the year ended June 30, 2019</t>
  </si>
  <si>
    <t xml:space="preserve">   Nursing</t>
  </si>
  <si>
    <t xml:space="preserve">   Testing Center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</si>
</sst>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</numFmts>
  <fonts count="10" x14ac:knownFonts="1">
    <font>
      <sz val="10"/>
      <name val="MS Sans Serif"/>
    </font>
    <font>
      <sz val="10"/>
      <name val="Arial"/>
      <family val="2"/>
    </font>
    <font>
      <b/>
      <sz val="9"/>
      <color indexed="20"/>
      <name val="Arial"/>
      <family val="2"/>
    </font>
    <font>
      <sz val="9"/>
      <color indexed="20"/>
      <name val="Arial"/>
      <family val="2"/>
    </font>
    <font>
      <sz val="9"/>
      <name val="Arial"/>
      <family val="2"/>
    </font>
    <font>
      <sz val="10"/>
      <name val="Goudy Old Style"/>
      <family val="1"/>
    </font>
    <font>
      <b/>
      <sz val="12"/>
      <name val="Goudy Old Style"/>
      <family val="1"/>
    </font>
    <font>
      <b/>
      <sz val="9"/>
      <color rgb="FF461D7C"/>
      <name val="Bodoni MT"/>
      <family val="1"/>
    </font>
    <font>
      <b/>
      <sz val="11"/>
      <color rgb="FF461D7C"/>
      <name val="Bodoni MT"/>
      <family val="1"/>
    </font>
    <font>
      <sz val="9"/>
      <color rgb="FF461D7C"/>
      <name val="Bodoni MT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double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/>
      <right/>
      <top style="thin">
        <color indexed="64"/>
      </top>
      <bottom style="thin">
        <color theme="1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</cellStyleXfs>
  <cellXfs count="55">
    <xf numFmtId="0" fontId="0" fillId="0" borderId="0" xfId="0"/>
    <xf numFmtId="164" fontId="4" fillId="0" borderId="0" xfId="1" applyNumberFormat="1" applyFont="1" applyAlignment="1" applyProtection="1">
      <alignment vertical="center"/>
    </xf>
    <xf numFmtId="164" fontId="4" fillId="0" borderId="0" xfId="1" applyNumberFormat="1" applyFont="1" applyAlignment="1" applyProtection="1">
      <alignment horizontal="center" vertical="center"/>
    </xf>
    <xf numFmtId="164" fontId="4" fillId="0" borderId="0" xfId="1" applyNumberFormat="1" applyFont="1" applyAlignment="1">
      <alignment vertical="center"/>
    </xf>
    <xf numFmtId="164" fontId="4" fillId="0" borderId="0" xfId="1" applyNumberFormat="1" applyFont="1" applyFill="1" applyAlignment="1" applyProtection="1">
      <alignment horizontal="left" vertical="center"/>
    </xf>
    <xf numFmtId="164" fontId="4" fillId="0" borderId="0" xfId="1" applyNumberFormat="1" applyFont="1" applyFill="1" applyAlignment="1" applyProtection="1">
      <alignment vertical="center"/>
    </xf>
    <xf numFmtId="164" fontId="4" fillId="0" borderId="0" xfId="1" applyNumberFormat="1" applyFont="1" applyFill="1" applyAlignment="1">
      <alignment vertical="center"/>
    </xf>
    <xf numFmtId="164" fontId="4" fillId="0" borderId="0" xfId="1" applyNumberFormat="1" applyFont="1" applyFill="1" applyAlignment="1" applyProtection="1">
      <alignment horizontal="right" vertical="center"/>
    </xf>
    <xf numFmtId="164" fontId="4" fillId="0" borderId="0" xfId="1" applyNumberFormat="1" applyFont="1" applyFill="1" applyBorder="1" applyAlignment="1" applyProtection="1">
      <alignment horizontal="right" vertical="center"/>
    </xf>
    <xf numFmtId="164" fontId="4" fillId="0" borderId="0" xfId="1" applyNumberFormat="1" applyFont="1" applyFill="1" applyBorder="1" applyAlignment="1" applyProtection="1">
      <alignment vertical="center"/>
    </xf>
    <xf numFmtId="164" fontId="4" fillId="0" borderId="0" xfId="1" applyNumberFormat="1" applyFont="1" applyFill="1" applyBorder="1" applyAlignment="1">
      <alignment vertical="center"/>
    </xf>
    <xf numFmtId="164" fontId="2" fillId="0" borderId="0" xfId="1" applyNumberFormat="1" applyFont="1" applyFill="1" applyBorder="1" applyAlignment="1">
      <alignment vertical="center"/>
    </xf>
    <xf numFmtId="164" fontId="3" fillId="0" borderId="0" xfId="1" applyNumberFormat="1" applyFont="1" applyFill="1" applyBorder="1" applyAlignment="1">
      <alignment vertical="center"/>
    </xf>
    <xf numFmtId="164" fontId="3" fillId="0" borderId="0" xfId="1" applyNumberFormat="1" applyFont="1" applyFill="1" applyBorder="1" applyAlignment="1" applyProtection="1">
      <alignment vertical="center"/>
    </xf>
    <xf numFmtId="0" fontId="1" fillId="0" borderId="0" xfId="4"/>
    <xf numFmtId="164" fontId="7" fillId="0" borderId="0" xfId="2" applyNumberFormat="1" applyFont="1" applyFill="1" applyBorder="1" applyAlignment="1" applyProtection="1">
      <alignment vertical="center"/>
    </xf>
    <xf numFmtId="164" fontId="7" fillId="0" borderId="0" xfId="2" applyNumberFormat="1" applyFont="1" applyFill="1" applyBorder="1" applyAlignment="1" applyProtection="1">
      <alignment horizontal="center" vertical="center"/>
    </xf>
    <xf numFmtId="164" fontId="8" fillId="0" borderId="0" xfId="2" applyNumberFormat="1" applyFont="1" applyFill="1" applyBorder="1" applyAlignment="1" applyProtection="1">
      <alignment vertical="center"/>
    </xf>
    <xf numFmtId="164" fontId="5" fillId="0" borderId="0" xfId="1" applyNumberFormat="1" applyFont="1" applyFill="1" applyAlignment="1">
      <alignment vertical="center"/>
    </xf>
    <xf numFmtId="164" fontId="5" fillId="0" borderId="0" xfId="1" applyNumberFormat="1" applyFont="1" applyAlignment="1" applyProtection="1">
      <alignment vertical="center"/>
    </xf>
    <xf numFmtId="164" fontId="5" fillId="0" borderId="0" xfId="1" applyNumberFormat="1" applyFont="1" applyAlignment="1" applyProtection="1">
      <alignment horizontal="center" vertical="center"/>
    </xf>
    <xf numFmtId="164" fontId="5" fillId="0" borderId="1" xfId="1" applyNumberFormat="1" applyFont="1" applyBorder="1" applyAlignment="1" applyProtection="1">
      <alignment horizontal="center" vertical="center"/>
    </xf>
    <xf numFmtId="164" fontId="5" fillId="0" borderId="0" xfId="1" applyNumberFormat="1" applyFont="1" applyBorder="1" applyAlignment="1" applyProtection="1">
      <alignment horizontal="center" vertical="center"/>
    </xf>
    <xf numFmtId="164" fontId="5" fillId="0" borderId="0" xfId="1" applyNumberFormat="1" applyFont="1" applyFill="1" applyAlignment="1" applyProtection="1">
      <alignment vertical="center"/>
    </xf>
    <xf numFmtId="164" fontId="5" fillId="0" borderId="0" xfId="1" applyNumberFormat="1" applyFont="1" applyFill="1" applyBorder="1" applyAlignment="1" applyProtection="1">
      <alignment vertical="center"/>
    </xf>
    <xf numFmtId="164" fontId="5" fillId="0" borderId="0" xfId="1" applyNumberFormat="1" applyFont="1" applyFill="1" applyAlignment="1" applyProtection="1">
      <alignment horizontal="left" vertical="center"/>
    </xf>
    <xf numFmtId="165" fontId="5" fillId="0" borderId="0" xfId="3" applyNumberFormat="1" applyFont="1" applyFill="1" applyAlignment="1" applyProtection="1">
      <alignment vertical="center"/>
    </xf>
    <xf numFmtId="164" fontId="5" fillId="0" borderId="2" xfId="1" applyNumberFormat="1" applyFont="1" applyFill="1" applyBorder="1" applyAlignment="1" applyProtection="1">
      <alignment vertical="center"/>
    </xf>
    <xf numFmtId="164" fontId="5" fillId="0" borderId="1" xfId="1" applyNumberFormat="1" applyFont="1" applyFill="1" applyBorder="1" applyAlignment="1" applyProtection="1">
      <alignment vertical="center"/>
    </xf>
    <xf numFmtId="164" fontId="5" fillId="0" borderId="0" xfId="1" applyNumberFormat="1" applyFont="1" applyFill="1" applyAlignment="1" applyProtection="1">
      <alignment horizontal="right" vertical="center"/>
    </xf>
    <xf numFmtId="164" fontId="5" fillId="0" borderId="1" xfId="1" applyNumberFormat="1" applyFont="1" applyFill="1" applyBorder="1" applyAlignment="1" applyProtection="1">
      <alignment horizontal="right" vertical="center"/>
    </xf>
    <xf numFmtId="164" fontId="5" fillId="0" borderId="2" xfId="1" applyNumberFormat="1" applyFont="1" applyFill="1" applyBorder="1" applyAlignment="1" applyProtection="1">
      <alignment horizontal="right" vertical="center"/>
    </xf>
    <xf numFmtId="165" fontId="5" fillId="0" borderId="3" xfId="3" applyNumberFormat="1" applyFont="1" applyFill="1" applyBorder="1" applyAlignment="1" applyProtection="1">
      <alignment vertical="center"/>
    </xf>
    <xf numFmtId="164" fontId="5" fillId="0" borderId="0" xfId="1" applyNumberFormat="1" applyFont="1" applyFill="1" applyBorder="1" applyAlignment="1" applyProtection="1">
      <alignment horizontal="left" vertical="center"/>
    </xf>
    <xf numFmtId="164" fontId="5" fillId="0" borderId="0" xfId="1" applyNumberFormat="1" applyFont="1" applyFill="1" applyBorder="1" applyAlignment="1" applyProtection="1">
      <alignment horizontal="right" vertical="center"/>
    </xf>
    <xf numFmtId="164" fontId="5" fillId="0" borderId="4" xfId="1" applyNumberFormat="1" applyFont="1" applyFill="1" applyBorder="1" applyAlignment="1" applyProtection="1">
      <alignment horizontal="right" vertical="center"/>
    </xf>
    <xf numFmtId="164" fontId="5" fillId="0" borderId="4" xfId="1" applyNumberFormat="1" applyFont="1" applyFill="1" applyBorder="1" applyAlignment="1" applyProtection="1">
      <alignment vertical="center"/>
    </xf>
    <xf numFmtId="164" fontId="5" fillId="0" borderId="5" xfId="1" applyNumberFormat="1" applyFont="1" applyFill="1" applyBorder="1" applyAlignment="1" applyProtection="1">
      <alignment horizontal="right" vertical="center"/>
    </xf>
    <xf numFmtId="164" fontId="5" fillId="0" borderId="6" xfId="1" applyNumberFormat="1" applyFont="1" applyFill="1" applyBorder="1" applyAlignment="1" applyProtection="1">
      <alignment vertical="center"/>
    </xf>
    <xf numFmtId="164" fontId="5" fillId="0" borderId="0" xfId="3" applyNumberFormat="1" applyFont="1" applyFill="1" applyAlignment="1" applyProtection="1">
      <alignment vertical="center"/>
    </xf>
    <xf numFmtId="164" fontId="5" fillId="0" borderId="6" xfId="1" applyNumberFormat="1" applyFont="1" applyFill="1" applyBorder="1" applyAlignment="1" applyProtection="1">
      <alignment horizontal="right" vertical="center"/>
    </xf>
    <xf numFmtId="164" fontId="9" fillId="0" borderId="0" xfId="2" applyNumberFormat="1" applyFont="1" applyAlignment="1" applyProtection="1">
      <alignment vertical="center"/>
    </xf>
    <xf numFmtId="165" fontId="5" fillId="0" borderId="0" xfId="1" applyNumberFormat="1" applyFont="1" applyFill="1" applyAlignment="1" applyProtection="1">
      <alignment horizontal="right" vertical="center"/>
    </xf>
    <xf numFmtId="165" fontId="5" fillId="0" borderId="0" xfId="3" applyNumberFormat="1" applyFont="1" applyAlignment="1" applyProtection="1">
      <alignment vertical="center"/>
    </xf>
    <xf numFmtId="41" fontId="5" fillId="0" borderId="0" xfId="3" applyNumberFormat="1" applyFont="1" applyFill="1" applyAlignment="1" applyProtection="1">
      <alignment vertical="center"/>
    </xf>
    <xf numFmtId="41" fontId="5" fillId="0" borderId="0" xfId="3" applyNumberFormat="1" applyFont="1" applyFill="1" applyBorder="1" applyAlignment="1" applyProtection="1">
      <alignment vertical="center"/>
    </xf>
    <xf numFmtId="165" fontId="5" fillId="0" borderId="0" xfId="3" applyNumberFormat="1" applyFont="1" applyFill="1" applyBorder="1" applyAlignment="1" applyProtection="1">
      <alignment vertical="center"/>
    </xf>
    <xf numFmtId="164" fontId="5" fillId="0" borderId="6" xfId="1" applyNumberFormat="1" applyFont="1" applyBorder="1" applyAlignment="1" applyProtection="1">
      <alignment horizontal="center" vertical="center"/>
    </xf>
    <xf numFmtId="41" fontId="5" fillId="0" borderId="4" xfId="3" applyNumberFormat="1" applyFont="1" applyFill="1" applyBorder="1" applyAlignment="1" applyProtection="1">
      <alignment vertical="center"/>
    </xf>
    <xf numFmtId="164" fontId="5" fillId="0" borderId="7" xfId="1" applyNumberFormat="1" applyFont="1" applyFill="1" applyBorder="1" applyAlignment="1" applyProtection="1">
      <alignment horizontal="right" vertical="center"/>
    </xf>
    <xf numFmtId="164" fontId="5" fillId="0" borderId="7" xfId="1" applyNumberFormat="1" applyFont="1" applyFill="1" applyBorder="1" applyAlignment="1" applyProtection="1">
      <alignment vertical="center"/>
    </xf>
    <xf numFmtId="43" fontId="5" fillId="0" borderId="0" xfId="1" applyFont="1" applyFill="1" applyBorder="1" applyAlignment="1" applyProtection="1">
      <alignment vertical="center"/>
    </xf>
    <xf numFmtId="43" fontId="5" fillId="0" borderId="0" xfId="1" applyFont="1" applyFill="1" applyAlignment="1" applyProtection="1">
      <alignment vertical="center"/>
    </xf>
    <xf numFmtId="164" fontId="6" fillId="0" borderId="0" xfId="2" applyNumberFormat="1" applyFont="1" applyFill="1" applyBorder="1" applyAlignment="1" applyProtection="1">
      <alignment horizontal="center" vertical="center"/>
    </xf>
    <xf numFmtId="164" fontId="6" fillId="0" borderId="0" xfId="2" applyNumberFormat="1" applyFont="1" applyFill="1" applyBorder="1" applyAlignment="1" applyProtection="1">
      <alignment vertical="center"/>
    </xf>
  </cellXfs>
  <cellStyles count="5">
    <cellStyle name="Comma" xfId="1" builtinId="3"/>
    <cellStyle name="Comma 2 2" xfId="2"/>
    <cellStyle name="Currency" xfId="3" builtinId="4"/>
    <cellStyle name="Normal" xfId="0" builtinId="0"/>
    <cellStyle name="Normal 2" xfId="4"/>
  </cellStyles>
  <dxfs count="7">
    <dxf>
      <fill>
        <patternFill>
          <bgColor rgb="FFEFE6F2"/>
        </patternFill>
      </fill>
    </dxf>
    <dxf>
      <fill>
        <patternFill>
          <bgColor rgb="FFEFE6F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FE6F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E5E0CB"/>
      <rgbColor rgb="0000FFFF"/>
      <rgbColor rgb="00800000"/>
      <rgbColor rgb="00008000"/>
      <rgbColor rgb="00000080"/>
      <rgbColor rgb="00FFCCFF"/>
      <rgbColor rgb="00700070"/>
      <rgbColor rgb="00008080"/>
      <rgbColor rgb="00F1F1F1"/>
      <rgbColor rgb="00808080"/>
      <rgbColor rgb="009999FF"/>
      <rgbColor rgb="00993366"/>
      <rgbColor rgb="00F7F7F7"/>
      <rgbColor rgb="00CCFFFF"/>
      <rgbColor rgb="00660066"/>
      <rgbColor rgb="00FF8080"/>
      <rgbColor rgb="000066CC"/>
      <rgbColor rgb="00FFEF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CC"/>
      <rgbColor rgb="0099CCFF"/>
      <rgbColor rgb="00FF99CC"/>
      <rgbColor rgb="00CC99FF"/>
      <rgbColor rgb="00E6E2D2"/>
      <rgbColor rgb="003366FF"/>
      <rgbColor rgb="0033CCCC"/>
      <rgbColor rgb="0099CC00"/>
      <rgbColor rgb="00FFE77F"/>
      <rgbColor rgb="00F5F3E7"/>
      <rgbColor rgb="00EBEBFB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381000</xdr:colOff>
      <xdr:row>2</xdr:row>
      <xdr:rowOff>76200</xdr:rowOff>
    </xdr:from>
    <xdr:to>
      <xdr:col>0</xdr:col>
      <xdr:colOff>2371725</xdr:colOff>
      <xdr:row>7</xdr:row>
      <xdr:rowOff>57150</xdr:rowOff>
    </xdr:to>
    <xdr:pic>
      <xdr:nvPicPr>
        <xdr:cNvPr id="1284" name="Picture 1" descr="lsu e logo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361950"/>
          <a:ext cx="199072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S93"/>
  <sheetViews>
    <sheetView tabSelected="1" defaultGridColor="0" colorId="22" zoomScale="120" zoomScaleNormal="120" workbookViewId="0">
      <selection activeCell="O1" sqref="O1"/>
    </sheetView>
  </sheetViews>
  <sheetFormatPr defaultRowHeight="12" customHeight="1" x14ac:dyDescent="0.2"/>
  <cols>
    <col min="1" max="1" width="40.7109375" style="3" customWidth="1"/>
    <col min="2" max="2" width="1.7109375" style="3" customWidth="1"/>
    <col min="3" max="3" width="14.42578125" style="3" customWidth="1"/>
    <col min="4" max="4" width="1.5703125" style="3" customWidth="1"/>
    <col min="5" max="5" width="14" style="3" customWidth="1"/>
    <col min="6" max="6" width="1.7109375" style="3" customWidth="1"/>
    <col min="7" max="7" width="12.7109375" style="3" customWidth="1"/>
    <col min="8" max="8" width="1.7109375" style="3" customWidth="1"/>
    <col min="9" max="9" width="12.7109375" style="3" customWidth="1"/>
    <col min="10" max="10" width="1.7109375" style="3" customWidth="1"/>
    <col min="11" max="11" width="13.5703125" style="3" customWidth="1"/>
    <col min="12" max="12" width="1.7109375" style="3" customWidth="1"/>
    <col min="13" max="13" width="12.5703125" style="3" bestFit="1" customWidth="1"/>
    <col min="14" max="14" width="1.7109375" style="3" customWidth="1"/>
    <col min="15" max="15" width="12.7109375" style="3" customWidth="1"/>
    <col min="16" max="16" width="20.7109375" style="3" customWidth="1"/>
    <col min="17" max="16384" width="9.140625" style="3"/>
  </cols>
  <sheetData>
    <row r="1" spans="1:18" ht="12" customHeight="1" x14ac:dyDescent="0.2">
      <c r="A1" s="41"/>
      <c r="B1" s="14"/>
      <c r="C1" s="10"/>
      <c r="D1" s="10"/>
      <c r="E1" s="14"/>
      <c r="F1" s="14"/>
      <c r="G1" s="14"/>
      <c r="H1" s="14"/>
      <c r="I1" s="14"/>
      <c r="J1" s="14"/>
      <c r="K1" s="10"/>
      <c r="L1" s="10"/>
      <c r="M1" s="10"/>
      <c r="N1" s="10"/>
      <c r="O1"/>
      <c r="P1"/>
      <c r="Q1"/>
      <c r="R1"/>
    </row>
    <row r="2" spans="1:18" ht="10.5" customHeight="1" x14ac:dyDescent="0.2">
      <c r="A2" s="41"/>
      <c r="B2" s="14"/>
      <c r="C2" s="12"/>
      <c r="D2" s="12"/>
      <c r="E2" s="14"/>
      <c r="F2" s="14"/>
      <c r="G2" s="14"/>
      <c r="H2" s="14"/>
      <c r="I2" s="14"/>
      <c r="J2" s="14"/>
      <c r="K2" s="12"/>
      <c r="L2" s="12"/>
      <c r="M2" s="12"/>
      <c r="N2" s="12"/>
      <c r="O2"/>
      <c r="P2"/>
      <c r="Q2"/>
      <c r="R2"/>
    </row>
    <row r="3" spans="1:18" ht="12" customHeight="1" x14ac:dyDescent="0.2">
      <c r="A3" s="41"/>
      <c r="F3" s="54"/>
      <c r="G3" s="54"/>
      <c r="H3" s="54"/>
      <c r="I3" s="53" t="s">
        <v>33</v>
      </c>
      <c r="K3" s="54"/>
      <c r="L3" s="54"/>
      <c r="M3" s="54"/>
      <c r="N3" s="54"/>
      <c r="O3" s="54"/>
      <c r="P3"/>
      <c r="Q3"/>
      <c r="R3"/>
    </row>
    <row r="4" spans="1:18" ht="8.25" customHeight="1" x14ac:dyDescent="0.2">
      <c r="A4" s="41"/>
      <c r="B4" s="17"/>
      <c r="C4" s="11"/>
      <c r="D4" s="11"/>
      <c r="F4" s="54"/>
      <c r="G4" s="54"/>
      <c r="H4" s="54"/>
      <c r="I4" s="53"/>
      <c r="K4" s="11"/>
      <c r="L4" s="11"/>
      <c r="M4" s="11"/>
      <c r="N4" s="11"/>
      <c r="O4"/>
      <c r="P4"/>
      <c r="Q4"/>
      <c r="R4"/>
    </row>
    <row r="5" spans="1:18" ht="12" customHeight="1" x14ac:dyDescent="0.2">
      <c r="A5" s="41"/>
      <c r="F5" s="54"/>
      <c r="G5" s="54"/>
      <c r="H5" s="54"/>
      <c r="I5" s="53" t="s">
        <v>34</v>
      </c>
      <c r="K5" s="54"/>
      <c r="L5" s="54"/>
      <c r="M5" s="54"/>
      <c r="N5" s="54"/>
      <c r="O5" s="54"/>
      <c r="P5" s="1"/>
      <c r="Q5" s="1"/>
      <c r="R5" s="1"/>
    </row>
    <row r="6" spans="1:18" ht="12" customHeight="1" x14ac:dyDescent="0.2">
      <c r="A6" s="41"/>
      <c r="F6" s="54"/>
      <c r="G6" s="54"/>
      <c r="H6" s="54"/>
      <c r="I6" s="53" t="s">
        <v>58</v>
      </c>
      <c r="K6" s="54"/>
      <c r="L6" s="54"/>
      <c r="M6" s="54"/>
      <c r="N6" s="54"/>
      <c r="O6" s="54"/>
      <c r="P6" s="1"/>
      <c r="Q6" s="1"/>
      <c r="R6" s="1"/>
    </row>
    <row r="7" spans="1:18" ht="10.5" customHeight="1" x14ac:dyDescent="0.2">
      <c r="A7" s="41"/>
      <c r="B7" s="15"/>
      <c r="C7" s="13"/>
      <c r="D7" s="13"/>
      <c r="E7" s="15"/>
      <c r="F7" s="15"/>
      <c r="G7" s="15"/>
      <c r="H7" s="15"/>
      <c r="I7" s="14"/>
      <c r="K7" s="13"/>
      <c r="L7" s="13"/>
      <c r="M7" s="13"/>
      <c r="N7" s="13"/>
      <c r="O7" s="1"/>
      <c r="P7" s="1"/>
      <c r="Q7" s="1"/>
      <c r="R7" s="1"/>
    </row>
    <row r="8" spans="1:18" ht="12" customHeight="1" x14ac:dyDescent="0.2">
      <c r="A8" s="41"/>
      <c r="B8" s="16"/>
      <c r="C8" s="13"/>
      <c r="D8" s="13"/>
      <c r="E8" s="16"/>
      <c r="F8" s="16"/>
      <c r="G8" s="16"/>
      <c r="H8" s="16"/>
      <c r="I8" s="16"/>
      <c r="J8" s="14"/>
      <c r="K8" s="13"/>
      <c r="L8" s="13"/>
      <c r="M8" s="13"/>
      <c r="N8" s="13"/>
      <c r="O8" s="1"/>
      <c r="P8" s="1"/>
      <c r="Q8" s="1"/>
      <c r="R8" s="1"/>
    </row>
    <row r="9" spans="1:18" ht="12" customHeight="1" x14ac:dyDescent="0.2">
      <c r="A9" s="41"/>
      <c r="B9" s="13"/>
      <c r="C9" s="13"/>
      <c r="D9" s="13"/>
      <c r="E9" s="12"/>
      <c r="F9" s="13"/>
      <c r="G9" s="13"/>
      <c r="H9" s="13"/>
      <c r="I9" s="13"/>
      <c r="J9" s="13"/>
      <c r="K9" s="13"/>
      <c r="L9" s="13"/>
      <c r="M9" s="13"/>
      <c r="N9" s="13"/>
      <c r="O9" s="1"/>
      <c r="P9" s="1"/>
      <c r="Q9" s="1"/>
      <c r="R9" s="1"/>
    </row>
    <row r="10" spans="1:18" ht="12" customHeight="1" x14ac:dyDescent="0.2">
      <c r="A10" s="19"/>
      <c r="B10" s="19"/>
      <c r="C10" s="19"/>
      <c r="D10" s="19"/>
      <c r="E10" s="20" t="s">
        <v>43</v>
      </c>
      <c r="F10" s="19"/>
      <c r="G10" s="20" t="s">
        <v>44</v>
      </c>
      <c r="H10" s="19"/>
      <c r="I10" s="19"/>
      <c r="J10" s="19"/>
      <c r="K10" s="20" t="s">
        <v>45</v>
      </c>
      <c r="L10" s="19"/>
      <c r="M10" s="19"/>
      <c r="N10" s="19"/>
      <c r="O10" s="20" t="s">
        <v>30</v>
      </c>
      <c r="P10" s="2"/>
    </row>
    <row r="11" spans="1:18" ht="12" customHeight="1" x14ac:dyDescent="0.2">
      <c r="A11" s="19"/>
      <c r="B11" s="19"/>
      <c r="C11" s="21" t="s">
        <v>0</v>
      </c>
      <c r="D11" s="22"/>
      <c r="E11" s="21" t="s">
        <v>46</v>
      </c>
      <c r="F11" s="19"/>
      <c r="G11" s="47" t="s">
        <v>47</v>
      </c>
      <c r="H11" s="19"/>
      <c r="I11" s="21" t="s">
        <v>48</v>
      </c>
      <c r="J11" s="19"/>
      <c r="K11" s="21" t="s">
        <v>49</v>
      </c>
      <c r="L11" s="43"/>
      <c r="M11" s="21" t="s">
        <v>50</v>
      </c>
      <c r="N11" s="19"/>
      <c r="O11" s="21" t="s">
        <v>1</v>
      </c>
      <c r="P11" s="2"/>
    </row>
    <row r="12" spans="1:18" ht="12" customHeight="1" x14ac:dyDescent="0.2">
      <c r="A12" s="19"/>
      <c r="B12" s="19"/>
      <c r="C12" s="22"/>
      <c r="D12" s="22"/>
      <c r="E12" s="22"/>
      <c r="F12" s="19"/>
      <c r="G12" s="22"/>
      <c r="H12" s="19"/>
      <c r="I12" s="22"/>
      <c r="J12" s="19"/>
      <c r="K12" s="22"/>
      <c r="L12" s="19"/>
      <c r="M12" s="22"/>
      <c r="N12" s="19"/>
      <c r="O12" s="22"/>
      <c r="P12" s="2"/>
    </row>
    <row r="13" spans="1:18" s="6" customFormat="1" ht="12" customHeight="1" x14ac:dyDescent="0.2">
      <c r="A13" s="23" t="s">
        <v>25</v>
      </c>
      <c r="B13" s="23"/>
      <c r="C13" s="23"/>
      <c r="D13" s="23"/>
      <c r="E13" s="23" t="s">
        <v>2</v>
      </c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5"/>
    </row>
    <row r="14" spans="1:18" s="6" customFormat="1" ht="12" customHeight="1" x14ac:dyDescent="0.2">
      <c r="A14" s="23"/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5"/>
    </row>
    <row r="15" spans="1:18" s="6" customFormat="1" ht="12" customHeight="1" x14ac:dyDescent="0.2">
      <c r="A15" s="25" t="s">
        <v>26</v>
      </c>
      <c r="B15" s="25"/>
      <c r="C15" s="23"/>
      <c r="D15" s="23"/>
      <c r="E15" s="23" t="s">
        <v>2</v>
      </c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5"/>
    </row>
    <row r="16" spans="1:18" s="6" customFormat="1" ht="12" customHeight="1" x14ac:dyDescent="0.2">
      <c r="A16" s="25" t="s">
        <v>15</v>
      </c>
      <c r="B16" s="25"/>
      <c r="C16" s="26">
        <f>SUM(E16:O16)</f>
        <v>4107</v>
      </c>
      <c r="D16" s="26"/>
      <c r="E16" s="42">
        <v>3911</v>
      </c>
      <c r="F16" s="23"/>
      <c r="G16" s="42">
        <v>0</v>
      </c>
      <c r="H16" s="23"/>
      <c r="I16" s="42">
        <v>0</v>
      </c>
      <c r="J16" s="23"/>
      <c r="K16" s="42">
        <v>0</v>
      </c>
      <c r="L16" s="23"/>
      <c r="M16" s="26">
        <v>0</v>
      </c>
      <c r="N16" s="23"/>
      <c r="O16" s="42">
        <v>196</v>
      </c>
      <c r="P16" s="4"/>
    </row>
    <row r="17" spans="1:19" s="6" customFormat="1" ht="12" customHeight="1" x14ac:dyDescent="0.2">
      <c r="A17" s="25" t="s">
        <v>16</v>
      </c>
      <c r="B17" s="25"/>
      <c r="C17" s="44">
        <f>SUM(E17:O17)</f>
        <v>22381</v>
      </c>
      <c r="D17" s="44"/>
      <c r="E17" s="29">
        <v>13533</v>
      </c>
      <c r="F17" s="23"/>
      <c r="G17" s="29">
        <v>1619</v>
      </c>
      <c r="H17" s="23"/>
      <c r="I17" s="29">
        <v>0</v>
      </c>
      <c r="J17" s="23"/>
      <c r="K17" s="29">
        <v>7083</v>
      </c>
      <c r="L17" s="23"/>
      <c r="M17" s="39">
        <v>0</v>
      </c>
      <c r="N17" s="23"/>
      <c r="O17" s="29">
        <v>146</v>
      </c>
      <c r="P17" s="5"/>
    </row>
    <row r="18" spans="1:19" s="6" customFormat="1" ht="12" customHeight="1" x14ac:dyDescent="0.2">
      <c r="A18" s="25" t="s">
        <v>51</v>
      </c>
      <c r="B18" s="25"/>
      <c r="C18" s="44">
        <f t="shared" ref="C18:C24" si="0">SUM(E18:O18)</f>
        <v>5384</v>
      </c>
      <c r="D18" s="44"/>
      <c r="E18" s="29">
        <v>3678</v>
      </c>
      <c r="F18" s="23"/>
      <c r="G18" s="29">
        <v>0</v>
      </c>
      <c r="H18" s="23"/>
      <c r="I18" s="29">
        <v>0</v>
      </c>
      <c r="J18" s="23"/>
      <c r="K18" s="29">
        <v>1522</v>
      </c>
      <c r="L18" s="23"/>
      <c r="M18" s="23">
        <v>0</v>
      </c>
      <c r="N18" s="23"/>
      <c r="O18" s="29">
        <v>184</v>
      </c>
      <c r="P18" s="5"/>
    </row>
    <row r="19" spans="1:19" s="6" customFormat="1" ht="12" customHeight="1" x14ac:dyDescent="0.2">
      <c r="A19" s="25" t="s">
        <v>54</v>
      </c>
      <c r="B19" s="25"/>
      <c r="C19" s="44">
        <f>SUM(E19:O19)</f>
        <v>83539</v>
      </c>
      <c r="D19" s="44"/>
      <c r="E19" s="29">
        <v>0</v>
      </c>
      <c r="F19" s="23"/>
      <c r="G19" s="29">
        <v>0</v>
      </c>
      <c r="H19" s="23"/>
      <c r="I19" s="29">
        <v>146</v>
      </c>
      <c r="J19" s="23"/>
      <c r="K19" s="29">
        <v>1314</v>
      </c>
      <c r="L19" s="23"/>
      <c r="M19" s="23">
        <v>82079</v>
      </c>
      <c r="N19" s="23"/>
      <c r="O19" s="29">
        <v>0</v>
      </c>
      <c r="P19" s="5"/>
    </row>
    <row r="20" spans="1:19" s="6" customFormat="1" ht="12" customHeight="1" x14ac:dyDescent="0.2">
      <c r="A20" s="25" t="s">
        <v>52</v>
      </c>
      <c r="B20" s="25"/>
      <c r="C20" s="44">
        <f t="shared" si="0"/>
        <v>145016</v>
      </c>
      <c r="D20" s="44"/>
      <c r="E20" s="29">
        <v>89259</v>
      </c>
      <c r="F20" s="23"/>
      <c r="G20" s="29">
        <v>24663</v>
      </c>
      <c r="H20" s="23"/>
      <c r="I20" s="29">
        <v>3700</v>
      </c>
      <c r="J20" s="23"/>
      <c r="K20" s="29">
        <v>7707</v>
      </c>
      <c r="L20" s="23"/>
      <c r="M20" s="23">
        <v>19521</v>
      </c>
      <c r="N20" s="23"/>
      <c r="O20" s="29">
        <v>166</v>
      </c>
      <c r="P20" s="7"/>
    </row>
    <row r="21" spans="1:19" s="6" customFormat="1" ht="12" customHeight="1" x14ac:dyDescent="0.2">
      <c r="A21" s="25" t="s">
        <v>17</v>
      </c>
      <c r="B21" s="25"/>
      <c r="C21" s="44">
        <f t="shared" si="0"/>
        <v>150249</v>
      </c>
      <c r="D21" s="44"/>
      <c r="E21" s="29">
        <v>33593</v>
      </c>
      <c r="F21" s="23"/>
      <c r="G21" s="29">
        <v>14542</v>
      </c>
      <c r="H21" s="23"/>
      <c r="I21" s="29">
        <v>13437</v>
      </c>
      <c r="J21" s="23"/>
      <c r="K21" s="29">
        <v>70654</v>
      </c>
      <c r="L21" s="23"/>
      <c r="M21" s="23">
        <v>18023</v>
      </c>
      <c r="N21" s="23"/>
      <c r="O21" s="29">
        <v>0</v>
      </c>
      <c r="P21" s="7"/>
    </row>
    <row r="22" spans="1:19" s="6" customFormat="1" ht="12" customHeight="1" x14ac:dyDescent="0.2">
      <c r="A22" s="25" t="s">
        <v>18</v>
      </c>
      <c r="B22" s="25"/>
      <c r="C22" s="44">
        <f t="shared" si="0"/>
        <v>11974</v>
      </c>
      <c r="D22" s="44"/>
      <c r="E22" s="29">
        <v>7335</v>
      </c>
      <c r="F22" s="23"/>
      <c r="G22" s="29">
        <v>0</v>
      </c>
      <c r="H22" s="23"/>
      <c r="I22" s="29">
        <v>2702</v>
      </c>
      <c r="J22" s="23"/>
      <c r="K22" s="29">
        <v>1745</v>
      </c>
      <c r="L22" s="23"/>
      <c r="M22" s="23">
        <v>0</v>
      </c>
      <c r="N22" s="23"/>
      <c r="O22" s="29">
        <v>192</v>
      </c>
      <c r="P22" s="7"/>
    </row>
    <row r="23" spans="1:19" s="10" customFormat="1" ht="12" customHeight="1" x14ac:dyDescent="0.2">
      <c r="A23" s="33" t="s">
        <v>36</v>
      </c>
      <c r="B23" s="33"/>
      <c r="C23" s="44">
        <f t="shared" si="0"/>
        <v>9528</v>
      </c>
      <c r="D23" s="44"/>
      <c r="E23" s="29">
        <v>4142</v>
      </c>
      <c r="F23" s="23"/>
      <c r="G23" s="29">
        <v>0</v>
      </c>
      <c r="H23" s="23"/>
      <c r="I23" s="29">
        <v>2365</v>
      </c>
      <c r="J23" s="23"/>
      <c r="K23" s="29">
        <v>-1666</v>
      </c>
      <c r="L23" s="24"/>
      <c r="M23" s="23">
        <v>4580</v>
      </c>
      <c r="N23" s="24"/>
      <c r="O23" s="29">
        <v>107</v>
      </c>
      <c r="P23" s="8"/>
    </row>
    <row r="24" spans="1:19" s="6" customFormat="1" ht="12" customHeight="1" x14ac:dyDescent="0.2">
      <c r="A24" s="25" t="s">
        <v>29</v>
      </c>
      <c r="B24" s="25"/>
      <c r="C24" s="35">
        <f t="shared" si="0"/>
        <v>244473</v>
      </c>
      <c r="D24" s="48"/>
      <c r="E24" s="35">
        <v>25522</v>
      </c>
      <c r="F24" s="36"/>
      <c r="G24" s="35">
        <v>11748</v>
      </c>
      <c r="H24" s="36"/>
      <c r="I24" s="35">
        <v>0</v>
      </c>
      <c r="J24" s="36"/>
      <c r="K24" s="35">
        <v>207203</v>
      </c>
      <c r="L24" s="36"/>
      <c r="M24" s="36">
        <v>0</v>
      </c>
      <c r="N24" s="36"/>
      <c r="O24" s="35">
        <v>0</v>
      </c>
      <c r="P24" s="7"/>
    </row>
    <row r="25" spans="1:19" s="6" customFormat="1" ht="12" customHeight="1" x14ac:dyDescent="0.2">
      <c r="A25" s="25" t="s">
        <v>55</v>
      </c>
      <c r="B25" s="25"/>
      <c r="C25" s="49">
        <f>SUM(E25:O25)</f>
        <v>224304</v>
      </c>
      <c r="D25" s="45"/>
      <c r="E25" s="49">
        <v>61475</v>
      </c>
      <c r="F25" s="23"/>
      <c r="G25" s="49">
        <v>26122</v>
      </c>
      <c r="H25" s="23"/>
      <c r="I25" s="49">
        <v>8563</v>
      </c>
      <c r="J25" s="23"/>
      <c r="K25" s="49">
        <v>38250</v>
      </c>
      <c r="L25" s="23"/>
      <c r="M25" s="50">
        <v>89894</v>
      </c>
      <c r="N25" s="23"/>
      <c r="O25" s="49">
        <v>0</v>
      </c>
      <c r="P25" s="7"/>
    </row>
    <row r="26" spans="1:19" s="6" customFormat="1" ht="12" customHeight="1" x14ac:dyDescent="0.2">
      <c r="A26" s="25"/>
      <c r="B26" s="25"/>
      <c r="C26" s="23"/>
      <c r="D26" s="23"/>
      <c r="E26" s="35"/>
      <c r="F26" s="36"/>
      <c r="G26" s="35"/>
      <c r="H26" s="36"/>
      <c r="I26" s="35"/>
      <c r="J26" s="36"/>
      <c r="K26" s="35"/>
      <c r="L26" s="36"/>
      <c r="M26" s="23"/>
      <c r="N26" s="36"/>
      <c r="O26" s="35"/>
      <c r="P26" s="7"/>
    </row>
    <row r="27" spans="1:19" s="6" customFormat="1" ht="12" customHeight="1" x14ac:dyDescent="0.2">
      <c r="A27" s="23" t="s">
        <v>9</v>
      </c>
      <c r="B27" s="23"/>
      <c r="C27" s="28">
        <f>SUM(E27:O27)</f>
        <v>900955</v>
      </c>
      <c r="D27" s="24"/>
      <c r="E27" s="28">
        <f>SUM(E16:E25)</f>
        <v>242448</v>
      </c>
      <c r="F27" s="23"/>
      <c r="G27" s="28">
        <f>SUM(G16:G25)</f>
        <v>78694</v>
      </c>
      <c r="H27" s="23"/>
      <c r="I27" s="28">
        <f>SUM(I16:I25)</f>
        <v>30913</v>
      </c>
      <c r="J27" s="23"/>
      <c r="K27" s="28">
        <f>SUM(K16:K25)</f>
        <v>333812</v>
      </c>
      <c r="L27" s="23"/>
      <c r="M27" s="28">
        <f>SUM(M16:M25)</f>
        <v>214097</v>
      </c>
      <c r="N27" s="23"/>
      <c r="O27" s="28">
        <f>SUM(O16:O25)</f>
        <v>991</v>
      </c>
      <c r="P27" s="5"/>
    </row>
    <row r="28" spans="1:19" s="6" customFormat="1" ht="12" customHeight="1" x14ac:dyDescent="0.2">
      <c r="A28" s="23"/>
      <c r="B28" s="23"/>
      <c r="C28" s="24"/>
      <c r="D28" s="24"/>
      <c r="E28" s="24"/>
      <c r="F28" s="23"/>
      <c r="G28" s="24"/>
      <c r="H28" s="23"/>
      <c r="I28" s="24"/>
      <c r="J28" s="23"/>
      <c r="K28" s="24"/>
      <c r="L28" s="23"/>
      <c r="M28" s="24"/>
      <c r="N28" s="23"/>
      <c r="O28" s="24"/>
      <c r="P28" s="5"/>
    </row>
    <row r="29" spans="1:19" s="6" customFormat="1" ht="12" customHeight="1" x14ac:dyDescent="0.2">
      <c r="A29" s="23" t="s">
        <v>40</v>
      </c>
      <c r="B29" s="23"/>
      <c r="C29" s="23"/>
      <c r="D29" s="24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5"/>
      <c r="Q29" s="5"/>
      <c r="R29" s="5"/>
      <c r="S29" s="5"/>
    </row>
    <row r="30" spans="1:19" s="6" customFormat="1" ht="12" customHeight="1" x14ac:dyDescent="0.2">
      <c r="A30" s="23" t="s">
        <v>53</v>
      </c>
      <c r="B30" s="23"/>
      <c r="C30" s="23">
        <f>SUM(E30:O30)</f>
        <v>2715</v>
      </c>
      <c r="D30" s="24"/>
      <c r="E30" s="23">
        <v>2250</v>
      </c>
      <c r="F30" s="23"/>
      <c r="G30" s="23">
        <v>0</v>
      </c>
      <c r="H30" s="23"/>
      <c r="I30" s="23">
        <v>0</v>
      </c>
      <c r="J30" s="23"/>
      <c r="K30" s="23">
        <v>465</v>
      </c>
      <c r="L30" s="23"/>
      <c r="M30" s="23">
        <v>0</v>
      </c>
      <c r="N30" s="23"/>
      <c r="O30" s="23">
        <v>0</v>
      </c>
      <c r="P30" s="5"/>
      <c r="Q30" s="5"/>
      <c r="R30" s="5"/>
      <c r="S30" s="5"/>
    </row>
    <row r="31" spans="1:19" s="6" customFormat="1" ht="12" customHeight="1" x14ac:dyDescent="0.2">
      <c r="A31" s="23" t="s">
        <v>41</v>
      </c>
      <c r="B31" s="23"/>
      <c r="C31" s="24">
        <f>SUM(E31:O31)</f>
        <v>855</v>
      </c>
      <c r="D31" s="24"/>
      <c r="E31" s="24">
        <v>0</v>
      </c>
      <c r="F31" s="24"/>
      <c r="G31" s="24">
        <v>0</v>
      </c>
      <c r="H31" s="24"/>
      <c r="I31" s="24">
        <v>0</v>
      </c>
      <c r="J31" s="24"/>
      <c r="K31" s="24">
        <v>855</v>
      </c>
      <c r="L31" s="24"/>
      <c r="M31" s="24">
        <v>0</v>
      </c>
      <c r="N31" s="24"/>
      <c r="O31" s="24">
        <v>0</v>
      </c>
      <c r="P31" s="5"/>
      <c r="Q31" s="5"/>
      <c r="R31" s="5"/>
      <c r="S31" s="5"/>
    </row>
    <row r="32" spans="1:19" s="6" customFormat="1" ht="12" customHeight="1" x14ac:dyDescent="0.2">
      <c r="A32" s="25"/>
      <c r="B32" s="23"/>
      <c r="C32" s="27"/>
      <c r="D32" s="24"/>
      <c r="E32" s="27"/>
      <c r="F32" s="23"/>
      <c r="G32" s="27"/>
      <c r="H32" s="23"/>
      <c r="I32" s="27"/>
      <c r="J32" s="23"/>
      <c r="K32" s="27"/>
      <c r="L32" s="23"/>
      <c r="M32" s="27"/>
      <c r="N32" s="23"/>
      <c r="O32" s="27"/>
      <c r="P32" s="5"/>
      <c r="Q32" s="5"/>
      <c r="R32" s="5"/>
      <c r="S32" s="5"/>
    </row>
    <row r="33" spans="1:19" s="6" customFormat="1" ht="12" customHeight="1" x14ac:dyDescent="0.2">
      <c r="A33" s="23" t="s">
        <v>42</v>
      </c>
      <c r="B33" s="23"/>
      <c r="C33" s="28">
        <f>SUM(C30:C32)</f>
        <v>3570</v>
      </c>
      <c r="D33" s="24"/>
      <c r="E33" s="28">
        <f>SUM(E30:E32)</f>
        <v>2250</v>
      </c>
      <c r="F33" s="23"/>
      <c r="G33" s="28">
        <f>SUM(G30:G32)</f>
        <v>0</v>
      </c>
      <c r="H33" s="23"/>
      <c r="I33" s="28">
        <f>SUM(I30:I32)</f>
        <v>0</v>
      </c>
      <c r="J33" s="23"/>
      <c r="K33" s="28">
        <f>SUM(K30:K32)</f>
        <v>1320</v>
      </c>
      <c r="L33" s="23"/>
      <c r="M33" s="28">
        <f>SUM(M30:M32)</f>
        <v>0</v>
      </c>
      <c r="N33" s="23"/>
      <c r="O33" s="28">
        <f>SUM(O30:O32)</f>
        <v>0</v>
      </c>
      <c r="P33" s="5"/>
    </row>
    <row r="34" spans="1:19" s="6" customFormat="1" ht="12" customHeight="1" x14ac:dyDescent="0.2">
      <c r="A34" s="23"/>
      <c r="B34" s="23"/>
      <c r="C34" s="24"/>
      <c r="D34" s="24"/>
      <c r="E34" s="24"/>
      <c r="F34" s="23"/>
      <c r="G34" s="24"/>
      <c r="H34" s="23"/>
      <c r="I34" s="24"/>
      <c r="J34" s="23"/>
      <c r="K34" s="24"/>
      <c r="L34" s="23"/>
      <c r="M34" s="24"/>
      <c r="N34" s="23"/>
      <c r="O34" s="24"/>
      <c r="P34" s="5"/>
    </row>
    <row r="35" spans="1:19" s="6" customFormat="1" ht="12" customHeight="1" x14ac:dyDescent="0.2">
      <c r="A35" s="23" t="s">
        <v>31</v>
      </c>
      <c r="B35" s="23"/>
      <c r="C35" s="23"/>
      <c r="D35" s="24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5"/>
      <c r="Q35" s="5"/>
      <c r="R35" s="5"/>
      <c r="S35" s="5"/>
    </row>
    <row r="36" spans="1:19" s="6" customFormat="1" ht="12" customHeight="1" x14ac:dyDescent="0.2">
      <c r="A36" s="23" t="s">
        <v>18</v>
      </c>
      <c r="B36" s="23"/>
      <c r="C36" s="24">
        <f>SUM(E36:O36)</f>
        <v>999</v>
      </c>
      <c r="D36" s="24"/>
      <c r="E36" s="24">
        <v>0</v>
      </c>
      <c r="F36" s="24"/>
      <c r="G36" s="24">
        <v>0</v>
      </c>
      <c r="H36" s="24"/>
      <c r="I36" s="24">
        <v>0</v>
      </c>
      <c r="J36" s="24"/>
      <c r="K36" s="24">
        <v>999</v>
      </c>
      <c r="L36" s="24"/>
      <c r="M36" s="24">
        <v>0</v>
      </c>
      <c r="N36" s="24"/>
      <c r="O36" s="24">
        <v>0</v>
      </c>
      <c r="P36" s="5"/>
      <c r="Q36" s="5"/>
      <c r="R36" s="5"/>
      <c r="S36" s="5"/>
    </row>
    <row r="37" spans="1:19" s="6" customFormat="1" ht="12" customHeight="1" x14ac:dyDescent="0.2">
      <c r="A37" s="25"/>
      <c r="B37" s="23"/>
      <c r="C37" s="27"/>
      <c r="D37" s="24"/>
      <c r="E37" s="27"/>
      <c r="F37" s="23"/>
      <c r="G37" s="27"/>
      <c r="H37" s="23"/>
      <c r="I37" s="27"/>
      <c r="J37" s="23"/>
      <c r="K37" s="27"/>
      <c r="L37" s="23"/>
      <c r="M37" s="27"/>
      <c r="N37" s="23"/>
      <c r="O37" s="27"/>
      <c r="P37" s="5"/>
      <c r="Q37" s="5"/>
      <c r="R37" s="5"/>
      <c r="S37" s="5"/>
    </row>
    <row r="38" spans="1:19" s="6" customFormat="1" ht="12" customHeight="1" x14ac:dyDescent="0.2">
      <c r="A38" s="23" t="s">
        <v>32</v>
      </c>
      <c r="B38" s="23"/>
      <c r="C38" s="28">
        <f>SUM(E38:O38)</f>
        <v>999</v>
      </c>
      <c r="D38" s="24"/>
      <c r="E38" s="28">
        <f>SUM(E36:E37)</f>
        <v>0</v>
      </c>
      <c r="F38" s="23"/>
      <c r="G38" s="28">
        <f>SUM(G36:G37)</f>
        <v>0</v>
      </c>
      <c r="H38" s="23"/>
      <c r="I38" s="28">
        <f>SUM(I36:I37)</f>
        <v>0</v>
      </c>
      <c r="J38" s="23"/>
      <c r="K38" s="28">
        <f>SUM(K36:K37)</f>
        <v>999</v>
      </c>
      <c r="L38" s="23"/>
      <c r="M38" s="28">
        <f>SUM(M36:M37)</f>
        <v>0</v>
      </c>
      <c r="N38" s="23"/>
      <c r="O38" s="28">
        <f>SUM(O36:O37)</f>
        <v>0</v>
      </c>
      <c r="P38" s="5"/>
    </row>
    <row r="39" spans="1:19" s="6" customFormat="1" ht="12" customHeight="1" x14ac:dyDescent="0.2">
      <c r="A39" s="23"/>
      <c r="B39" s="23"/>
      <c r="C39" s="23"/>
      <c r="D39" s="24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7"/>
    </row>
    <row r="40" spans="1:19" s="6" customFormat="1" ht="12" customHeight="1" x14ac:dyDescent="0.2">
      <c r="A40" s="23" t="s">
        <v>4</v>
      </c>
      <c r="B40" s="23"/>
      <c r="C40" s="23"/>
      <c r="D40" s="24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7"/>
    </row>
    <row r="41" spans="1:19" s="6" customFormat="1" ht="12" customHeight="1" x14ac:dyDescent="0.2">
      <c r="A41" s="23" t="s">
        <v>19</v>
      </c>
      <c r="B41" s="23"/>
      <c r="C41" s="24">
        <f>SUM(E41:O41)</f>
        <v>4818</v>
      </c>
      <c r="D41" s="24"/>
      <c r="E41" s="34">
        <v>4589</v>
      </c>
      <c r="F41" s="24"/>
      <c r="G41" s="34">
        <v>0</v>
      </c>
      <c r="H41" s="24"/>
      <c r="I41" s="34">
        <v>0</v>
      </c>
      <c r="J41" s="24"/>
      <c r="K41" s="34">
        <v>0</v>
      </c>
      <c r="L41" s="23"/>
      <c r="M41" s="24">
        <v>0</v>
      </c>
      <c r="N41" s="24"/>
      <c r="O41" s="34">
        <v>229</v>
      </c>
      <c r="P41" s="7"/>
      <c r="Q41" s="5"/>
      <c r="R41" s="5"/>
      <c r="S41" s="5"/>
    </row>
    <row r="42" spans="1:19" s="6" customFormat="1" ht="12" customHeight="1" x14ac:dyDescent="0.2">
      <c r="A42" s="23" t="s">
        <v>59</v>
      </c>
      <c r="B42" s="23"/>
      <c r="C42" s="24">
        <f>SUM(E42:O42)</f>
        <v>3294</v>
      </c>
      <c r="D42" s="24"/>
      <c r="E42" s="34">
        <v>0</v>
      </c>
      <c r="F42" s="24"/>
      <c r="G42" s="34">
        <v>0</v>
      </c>
      <c r="H42" s="24"/>
      <c r="I42" s="34">
        <v>0</v>
      </c>
      <c r="J42" s="24"/>
      <c r="K42" s="34">
        <v>3294</v>
      </c>
      <c r="L42" s="23"/>
      <c r="M42" s="24">
        <v>0</v>
      </c>
      <c r="N42" s="24"/>
      <c r="O42" s="34">
        <v>0</v>
      </c>
      <c r="P42" s="7"/>
      <c r="Q42" s="5"/>
      <c r="R42" s="5"/>
      <c r="S42" s="5"/>
    </row>
    <row r="43" spans="1:19" s="6" customFormat="1" ht="12" customHeight="1" x14ac:dyDescent="0.2">
      <c r="A43" s="23" t="s">
        <v>60</v>
      </c>
      <c r="B43" s="23"/>
      <c r="C43" s="40">
        <f>SUM(E43:O43)</f>
        <v>14595</v>
      </c>
      <c r="D43" s="24"/>
      <c r="E43" s="34">
        <v>20313</v>
      </c>
      <c r="F43" s="24"/>
      <c r="G43" s="34">
        <v>9350</v>
      </c>
      <c r="H43" s="24"/>
      <c r="I43" s="34">
        <v>0</v>
      </c>
      <c r="J43" s="24"/>
      <c r="K43" s="34">
        <v>-15346</v>
      </c>
      <c r="L43" s="23"/>
      <c r="M43" s="38">
        <v>278</v>
      </c>
      <c r="N43" s="24"/>
      <c r="O43" s="34">
        <v>0</v>
      </c>
      <c r="P43" s="7"/>
      <c r="Q43" s="5"/>
      <c r="R43" s="5"/>
      <c r="S43" s="5"/>
    </row>
    <row r="44" spans="1:19" s="6" customFormat="1" ht="12" customHeight="1" x14ac:dyDescent="0.2">
      <c r="A44" s="23"/>
      <c r="B44" s="23"/>
      <c r="C44" s="23"/>
      <c r="D44" s="24"/>
      <c r="E44" s="37"/>
      <c r="F44" s="36"/>
      <c r="G44" s="37"/>
      <c r="H44" s="36"/>
      <c r="I44" s="37"/>
      <c r="J44" s="36"/>
      <c r="K44" s="37"/>
      <c r="L44" s="24"/>
      <c r="M44" s="23"/>
      <c r="N44" s="36"/>
      <c r="O44" s="37"/>
      <c r="P44" s="5"/>
    </row>
    <row r="45" spans="1:19" s="6" customFormat="1" ht="12" customHeight="1" x14ac:dyDescent="0.2">
      <c r="A45" s="25" t="s">
        <v>10</v>
      </c>
      <c r="B45" s="25"/>
      <c r="C45" s="28">
        <f>SUM(E45:O45)</f>
        <v>22707</v>
      </c>
      <c r="D45" s="24"/>
      <c r="E45" s="30">
        <f>SUM(E41:E44)</f>
        <v>24902</v>
      </c>
      <c r="F45" s="23"/>
      <c r="G45" s="30">
        <f>SUM(G41:G44)</f>
        <v>9350</v>
      </c>
      <c r="H45" s="23"/>
      <c r="I45" s="30">
        <f>SUM(I41:I44)</f>
        <v>0</v>
      </c>
      <c r="J45" s="23"/>
      <c r="K45" s="30">
        <f>SUM(K41:K44)</f>
        <v>-12052</v>
      </c>
      <c r="L45" s="23"/>
      <c r="M45" s="30">
        <f>SUM(M41:M44)</f>
        <v>278</v>
      </c>
      <c r="N45" s="23"/>
      <c r="O45" s="30">
        <f>SUM(O41:O44)</f>
        <v>229</v>
      </c>
      <c r="P45" s="5"/>
      <c r="Q45" s="5"/>
      <c r="R45" s="5"/>
      <c r="S45" s="5"/>
    </row>
    <row r="46" spans="1:19" s="6" customFormat="1" ht="12" customHeight="1" x14ac:dyDescent="0.2">
      <c r="A46" s="23"/>
      <c r="B46" s="23"/>
      <c r="C46" s="23"/>
      <c r="D46" s="24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7"/>
      <c r="Q46" s="5"/>
      <c r="R46" s="5"/>
      <c r="S46" s="5"/>
    </row>
    <row r="47" spans="1:19" s="6" customFormat="1" ht="12" customHeight="1" x14ac:dyDescent="0.2">
      <c r="A47" s="25" t="s">
        <v>5</v>
      </c>
      <c r="B47" s="25"/>
      <c r="C47" s="23"/>
      <c r="D47" s="24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7"/>
    </row>
    <row r="48" spans="1:19" s="6" customFormat="1" ht="12" customHeight="1" x14ac:dyDescent="0.2">
      <c r="A48" s="25" t="s">
        <v>20</v>
      </c>
      <c r="B48" s="25"/>
      <c r="C48" s="23">
        <f>SUM(E48:O48)</f>
        <v>345713</v>
      </c>
      <c r="D48" s="24"/>
      <c r="E48" s="29">
        <v>40292</v>
      </c>
      <c r="F48" s="23"/>
      <c r="G48" s="29">
        <v>3598</v>
      </c>
      <c r="H48" s="23"/>
      <c r="I48" s="29">
        <v>22072</v>
      </c>
      <c r="J48" s="23"/>
      <c r="K48" s="29">
        <v>279751</v>
      </c>
      <c r="L48" s="23"/>
      <c r="M48" s="23">
        <v>0</v>
      </c>
      <c r="N48" s="23"/>
      <c r="O48" s="29">
        <v>0</v>
      </c>
      <c r="P48" s="7"/>
    </row>
    <row r="49" spans="1:16" s="6" customFormat="1" ht="12" customHeight="1" x14ac:dyDescent="0.2">
      <c r="A49" s="18" t="s">
        <v>21</v>
      </c>
      <c r="B49" s="18"/>
      <c r="C49" s="23">
        <f>SUM(E49:O49)</f>
        <v>49761</v>
      </c>
      <c r="D49" s="24"/>
      <c r="E49" s="29">
        <v>10449</v>
      </c>
      <c r="F49" s="23"/>
      <c r="G49" s="29">
        <v>0</v>
      </c>
      <c r="H49" s="23"/>
      <c r="I49" s="29">
        <v>0</v>
      </c>
      <c r="J49" s="23"/>
      <c r="K49" s="29">
        <v>38790</v>
      </c>
      <c r="L49" s="18"/>
      <c r="M49" s="23">
        <v>0</v>
      </c>
      <c r="N49" s="18"/>
      <c r="O49" s="29">
        <v>522</v>
      </c>
      <c r="P49" s="7"/>
    </row>
    <row r="50" spans="1:16" s="6" customFormat="1" ht="12" customHeight="1" x14ac:dyDescent="0.2">
      <c r="A50" s="25" t="s">
        <v>22</v>
      </c>
      <c r="B50" s="25"/>
      <c r="C50" s="24">
        <f>SUM(E50:O50)</f>
        <v>12890</v>
      </c>
      <c r="D50" s="24"/>
      <c r="E50" s="29">
        <v>7476</v>
      </c>
      <c r="F50" s="23"/>
      <c r="G50" s="29">
        <v>0</v>
      </c>
      <c r="H50" s="23"/>
      <c r="I50" s="29">
        <v>0</v>
      </c>
      <c r="J50" s="23"/>
      <c r="K50" s="29">
        <v>0</v>
      </c>
      <c r="L50" s="23"/>
      <c r="M50" s="24">
        <v>0</v>
      </c>
      <c r="N50" s="23"/>
      <c r="O50" s="29">
        <v>5414</v>
      </c>
      <c r="P50" s="5"/>
    </row>
    <row r="51" spans="1:16" s="6" customFormat="1" ht="12" customHeight="1" x14ac:dyDescent="0.2">
      <c r="A51" s="25" t="s">
        <v>56</v>
      </c>
      <c r="B51" s="25"/>
      <c r="C51" s="38">
        <f>SUM(E51:O51)</f>
        <v>2417</v>
      </c>
      <c r="D51" s="24"/>
      <c r="E51" s="29">
        <v>2079</v>
      </c>
      <c r="F51" s="23"/>
      <c r="G51" s="29">
        <v>0</v>
      </c>
      <c r="H51" s="23"/>
      <c r="I51" s="29">
        <v>0</v>
      </c>
      <c r="J51" s="23"/>
      <c r="K51" s="29">
        <v>234</v>
      </c>
      <c r="L51" s="23"/>
      <c r="M51" s="38">
        <v>0</v>
      </c>
      <c r="N51" s="23"/>
      <c r="O51" s="29">
        <v>104</v>
      </c>
      <c r="P51" s="5"/>
    </row>
    <row r="52" spans="1:16" s="6" customFormat="1" ht="12" customHeight="1" x14ac:dyDescent="0.2">
      <c r="A52" s="25"/>
      <c r="B52" s="25"/>
      <c r="C52" s="23"/>
      <c r="D52" s="24"/>
      <c r="E52" s="31"/>
      <c r="F52" s="23"/>
      <c r="G52" s="31"/>
      <c r="H52" s="23"/>
      <c r="I52" s="31"/>
      <c r="J52" s="23"/>
      <c r="K52" s="31"/>
      <c r="L52" s="23"/>
      <c r="M52" s="23"/>
      <c r="N52" s="23"/>
      <c r="O52" s="31"/>
      <c r="P52" s="5"/>
    </row>
    <row r="53" spans="1:16" s="6" customFormat="1" ht="12" customHeight="1" x14ac:dyDescent="0.2">
      <c r="A53" s="25" t="s">
        <v>28</v>
      </c>
      <c r="B53" s="25"/>
      <c r="C53" s="28">
        <f>SUM(E53:O53)</f>
        <v>410781</v>
      </c>
      <c r="D53" s="24"/>
      <c r="E53" s="30">
        <f>SUM(E48:E51)</f>
        <v>60296</v>
      </c>
      <c r="F53" s="23"/>
      <c r="G53" s="30">
        <f>SUM(G48:G51)</f>
        <v>3598</v>
      </c>
      <c r="H53" s="23"/>
      <c r="I53" s="30">
        <f>SUM(I48:I51)</f>
        <v>22072</v>
      </c>
      <c r="J53" s="23"/>
      <c r="K53" s="30">
        <f>SUM(K48:K51)</f>
        <v>318775</v>
      </c>
      <c r="L53" s="23"/>
      <c r="M53" s="30">
        <f>SUM(M48:M51)</f>
        <v>0</v>
      </c>
      <c r="N53" s="23"/>
      <c r="O53" s="30">
        <f>SUM(O48:O51)</f>
        <v>6040</v>
      </c>
      <c r="P53" s="5"/>
    </row>
    <row r="54" spans="1:16" s="6" customFormat="1" ht="12" customHeight="1" x14ac:dyDescent="0.2">
      <c r="A54" s="23"/>
      <c r="B54" s="23"/>
      <c r="C54" s="23"/>
      <c r="D54" s="24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5"/>
    </row>
    <row r="55" spans="1:16" s="6" customFormat="1" ht="12" customHeight="1" x14ac:dyDescent="0.2">
      <c r="A55" s="23" t="s">
        <v>6</v>
      </c>
      <c r="B55" s="23"/>
      <c r="C55" s="23"/>
      <c r="D55" s="24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7"/>
    </row>
    <row r="56" spans="1:16" s="6" customFormat="1" ht="12" customHeight="1" x14ac:dyDescent="0.2">
      <c r="A56" s="23" t="s">
        <v>23</v>
      </c>
      <c r="B56" s="23"/>
      <c r="C56" s="23">
        <f>SUM(E56:O56)</f>
        <v>3639</v>
      </c>
      <c r="D56" s="24"/>
      <c r="E56" s="23">
        <v>3466</v>
      </c>
      <c r="F56" s="23"/>
      <c r="G56" s="23">
        <v>0</v>
      </c>
      <c r="H56" s="23"/>
      <c r="I56" s="23">
        <v>0</v>
      </c>
      <c r="J56" s="23"/>
      <c r="K56" s="23">
        <v>0</v>
      </c>
      <c r="L56" s="23"/>
      <c r="M56" s="23">
        <v>0</v>
      </c>
      <c r="N56" s="23"/>
      <c r="O56" s="23">
        <v>173</v>
      </c>
      <c r="P56" s="7"/>
    </row>
    <row r="57" spans="1:16" s="6" customFormat="1" ht="12" customHeight="1" x14ac:dyDescent="0.2">
      <c r="A57" s="23" t="s">
        <v>27</v>
      </c>
      <c r="B57" s="23"/>
      <c r="C57" s="38">
        <f>SUM(E57:O57)</f>
        <v>83361</v>
      </c>
      <c r="D57" s="24"/>
      <c r="E57" s="23">
        <v>3089</v>
      </c>
      <c r="F57" s="23"/>
      <c r="G57" s="23">
        <v>0</v>
      </c>
      <c r="H57" s="23"/>
      <c r="I57" s="23">
        <v>0</v>
      </c>
      <c r="J57" s="23"/>
      <c r="K57" s="23">
        <v>37793</v>
      </c>
      <c r="L57" s="23"/>
      <c r="M57" s="38">
        <v>42325</v>
      </c>
      <c r="N57" s="23"/>
      <c r="O57" s="23">
        <v>154</v>
      </c>
      <c r="P57" s="7"/>
    </row>
    <row r="58" spans="1:16" s="6" customFormat="1" ht="12" customHeight="1" x14ac:dyDescent="0.2">
      <c r="A58" s="23"/>
      <c r="B58" s="23"/>
      <c r="C58" s="23"/>
      <c r="D58" s="24"/>
      <c r="E58" s="31"/>
      <c r="F58" s="23"/>
      <c r="G58" s="31"/>
      <c r="H58" s="23"/>
      <c r="I58" s="31"/>
      <c r="J58" s="23"/>
      <c r="K58" s="31"/>
      <c r="L58" s="23"/>
      <c r="M58" s="23"/>
      <c r="N58" s="23"/>
      <c r="O58" s="31"/>
    </row>
    <row r="59" spans="1:16" s="6" customFormat="1" ht="12" customHeight="1" x14ac:dyDescent="0.2">
      <c r="A59" s="25" t="s">
        <v>11</v>
      </c>
      <c r="B59" s="25"/>
      <c r="C59" s="28">
        <f>SUM(E59:O59)</f>
        <v>87000</v>
      </c>
      <c r="D59" s="24"/>
      <c r="E59" s="28">
        <f>E56+E57</f>
        <v>6555</v>
      </c>
      <c r="F59" s="24"/>
      <c r="G59" s="28">
        <f>G56+G57</f>
        <v>0</v>
      </c>
      <c r="H59" s="24"/>
      <c r="I59" s="28">
        <f>I56+I57</f>
        <v>0</v>
      </c>
      <c r="J59" s="24"/>
      <c r="K59" s="28">
        <f>K56+K57</f>
        <v>37793</v>
      </c>
      <c r="L59" s="23"/>
      <c r="M59" s="28">
        <f>M56+M57</f>
        <v>42325</v>
      </c>
      <c r="N59" s="23"/>
      <c r="O59" s="28">
        <f>O56+O57</f>
        <v>327</v>
      </c>
    </row>
    <row r="60" spans="1:16" s="6" customFormat="1" ht="12" customHeight="1" x14ac:dyDescent="0.2">
      <c r="A60" s="25"/>
      <c r="B60" s="25"/>
      <c r="C60" s="23"/>
      <c r="D60" s="24"/>
      <c r="E60" s="18"/>
      <c r="F60" s="18"/>
      <c r="G60" s="18"/>
      <c r="H60" s="18"/>
      <c r="I60" s="18"/>
      <c r="J60" s="18"/>
      <c r="K60" s="18"/>
      <c r="L60" s="18"/>
      <c r="M60" s="23"/>
      <c r="N60" s="18"/>
      <c r="O60" s="18"/>
    </row>
    <row r="61" spans="1:16" s="6" customFormat="1" ht="12" customHeight="1" x14ac:dyDescent="0.2">
      <c r="A61" s="25" t="s">
        <v>7</v>
      </c>
      <c r="B61" s="25"/>
      <c r="C61" s="23"/>
      <c r="D61" s="24"/>
      <c r="E61" s="18"/>
      <c r="F61" s="18"/>
      <c r="G61" s="18"/>
      <c r="H61" s="18"/>
      <c r="I61" s="18"/>
      <c r="J61" s="18"/>
      <c r="K61" s="18"/>
      <c r="L61" s="18"/>
      <c r="M61" s="23"/>
      <c r="N61" s="18"/>
      <c r="O61" s="18"/>
    </row>
    <row r="62" spans="1:16" s="6" customFormat="1" ht="12" customHeight="1" x14ac:dyDescent="0.2">
      <c r="A62" s="25" t="s">
        <v>37</v>
      </c>
      <c r="B62" s="25"/>
      <c r="C62" s="38">
        <f>SUM(E62:O62)</f>
        <v>242375</v>
      </c>
      <c r="D62" s="24"/>
      <c r="E62" s="18">
        <v>0</v>
      </c>
      <c r="F62" s="18"/>
      <c r="G62" s="18">
        <v>0</v>
      </c>
      <c r="H62" s="18"/>
      <c r="I62" s="18">
        <v>0</v>
      </c>
      <c r="J62" s="18"/>
      <c r="K62" s="18">
        <v>180917</v>
      </c>
      <c r="L62" s="18"/>
      <c r="M62" s="38">
        <v>61458</v>
      </c>
      <c r="N62" s="18"/>
      <c r="O62" s="18">
        <v>0</v>
      </c>
      <c r="P62" s="7"/>
    </row>
    <row r="63" spans="1:16" s="6" customFormat="1" ht="12" customHeight="1" x14ac:dyDescent="0.2">
      <c r="A63" s="25"/>
      <c r="B63" s="25"/>
      <c r="C63" s="23"/>
      <c r="D63" s="24"/>
      <c r="E63" s="31"/>
      <c r="F63" s="23"/>
      <c r="G63" s="31"/>
      <c r="H63" s="23"/>
      <c r="I63" s="31"/>
      <c r="J63" s="23"/>
      <c r="K63" s="31"/>
      <c r="L63" s="23"/>
      <c r="M63" s="23"/>
      <c r="N63" s="23"/>
      <c r="O63" s="31"/>
      <c r="P63" s="7"/>
    </row>
    <row r="64" spans="1:16" s="6" customFormat="1" ht="12" customHeight="1" x14ac:dyDescent="0.2">
      <c r="A64" s="25" t="s">
        <v>12</v>
      </c>
      <c r="B64" s="25"/>
      <c r="C64" s="28">
        <f>SUM(E64:O64)</f>
        <v>242375</v>
      </c>
      <c r="D64" s="24"/>
      <c r="E64" s="28">
        <f>SUM(E62:E62)</f>
        <v>0</v>
      </c>
      <c r="F64" s="23"/>
      <c r="G64" s="28">
        <f>SUM(G62:G62)</f>
        <v>0</v>
      </c>
      <c r="H64" s="23"/>
      <c r="I64" s="28">
        <f>SUM(I62:I62)</f>
        <v>0</v>
      </c>
      <c r="J64" s="23"/>
      <c r="K64" s="28">
        <f>SUM(K62:K62)</f>
        <v>180917</v>
      </c>
      <c r="L64" s="23"/>
      <c r="M64" s="28">
        <f>SUM(M62:M62)</f>
        <v>61458</v>
      </c>
      <c r="N64" s="23"/>
      <c r="O64" s="28">
        <f>SUM(O62:O62)</f>
        <v>0</v>
      </c>
      <c r="P64" s="7"/>
    </row>
    <row r="65" spans="1:16" s="6" customFormat="1" ht="12" customHeight="1" x14ac:dyDescent="0.2">
      <c r="A65" s="25"/>
      <c r="B65" s="25"/>
      <c r="C65" s="23"/>
      <c r="D65" s="24"/>
      <c r="E65" s="29"/>
      <c r="F65" s="23"/>
      <c r="G65" s="29"/>
      <c r="H65" s="23"/>
      <c r="I65" s="29"/>
      <c r="J65" s="23"/>
      <c r="K65" s="29"/>
      <c r="L65" s="23"/>
      <c r="M65" s="23"/>
      <c r="N65" s="23"/>
      <c r="O65" s="29"/>
      <c r="P65" s="7"/>
    </row>
    <row r="66" spans="1:16" s="6" customFormat="1" ht="12" customHeight="1" x14ac:dyDescent="0.2">
      <c r="A66" s="25" t="s">
        <v>3</v>
      </c>
      <c r="B66" s="25"/>
      <c r="C66" s="28">
        <f>SUM(E66:O66)</f>
        <v>5929443</v>
      </c>
      <c r="D66" s="24"/>
      <c r="E66" s="34">
        <v>0</v>
      </c>
      <c r="F66" s="23"/>
      <c r="G66" s="34">
        <v>0</v>
      </c>
      <c r="H66" s="23"/>
      <c r="I66" s="34">
        <v>0</v>
      </c>
      <c r="J66" s="23"/>
      <c r="K66" s="34">
        <v>5915468</v>
      </c>
      <c r="L66" s="23"/>
      <c r="M66" s="28">
        <v>0</v>
      </c>
      <c r="N66" s="23"/>
      <c r="O66" s="34">
        <v>13975</v>
      </c>
      <c r="P66" s="5"/>
    </row>
    <row r="67" spans="1:16" s="6" customFormat="1" ht="12" customHeight="1" x14ac:dyDescent="0.2">
      <c r="A67" s="25"/>
      <c r="B67" s="25"/>
      <c r="C67" s="23"/>
      <c r="D67" s="24"/>
      <c r="E67" s="31"/>
      <c r="F67" s="23"/>
      <c r="G67" s="31"/>
      <c r="H67" s="23"/>
      <c r="I67" s="31"/>
      <c r="J67" s="23"/>
      <c r="K67" s="31"/>
      <c r="L67" s="23"/>
      <c r="M67" s="23"/>
      <c r="N67" s="23"/>
      <c r="O67" s="31"/>
      <c r="P67" s="5"/>
    </row>
    <row r="68" spans="1:16" s="6" customFormat="1" ht="12" customHeight="1" x14ac:dyDescent="0.2">
      <c r="A68" s="25" t="s">
        <v>35</v>
      </c>
      <c r="B68" s="25"/>
      <c r="C68" s="28">
        <f>SUM(E68:O68)</f>
        <v>7597830</v>
      </c>
      <c r="D68" s="24"/>
      <c r="E68" s="28">
        <f>SUM(E66,E64,E59,E53,E45,E38,E27,E33)</f>
        <v>336451</v>
      </c>
      <c r="F68" s="24"/>
      <c r="G68" s="28">
        <f>SUM(G66,G64,G59,G53,G45,G38,G27,G33)</f>
        <v>91642</v>
      </c>
      <c r="H68" s="24"/>
      <c r="I68" s="28">
        <f>SUM(I66,I64,I59,I53,I45,I38,I27,I33)</f>
        <v>52985</v>
      </c>
      <c r="J68" s="24"/>
      <c r="K68" s="28">
        <f>SUM(K66,K64,K59,K53,K45,K38,K27,K33)</f>
        <v>6777032</v>
      </c>
      <c r="L68" s="24"/>
      <c r="M68" s="28">
        <f>SUM(M66,M64,M59,M53,M45,M38,M27,M33)</f>
        <v>318158</v>
      </c>
      <c r="N68" s="23"/>
      <c r="O68" s="28">
        <f>SUM(O66,O64,O59,O53,O45,O38,O27,O33)</f>
        <v>21562</v>
      </c>
      <c r="P68" s="5"/>
    </row>
    <row r="69" spans="1:16" s="6" customFormat="1" ht="12" customHeight="1" x14ac:dyDescent="0.2">
      <c r="A69" s="25"/>
      <c r="B69" s="25"/>
      <c r="C69" s="24"/>
      <c r="D69" s="24"/>
      <c r="E69" s="24"/>
      <c r="F69" s="24"/>
      <c r="G69" s="24"/>
      <c r="H69" s="24"/>
      <c r="I69" s="24"/>
      <c r="J69" s="24"/>
      <c r="K69" s="24"/>
      <c r="L69" s="24"/>
      <c r="M69" s="24"/>
      <c r="N69" s="23"/>
      <c r="O69" s="24"/>
      <c r="P69" s="5"/>
    </row>
    <row r="70" spans="1:16" s="6" customFormat="1" ht="12" customHeight="1" x14ac:dyDescent="0.2">
      <c r="A70" s="23" t="s">
        <v>8</v>
      </c>
      <c r="B70" s="23"/>
      <c r="C70" s="23"/>
      <c r="D70" s="24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7"/>
    </row>
    <row r="71" spans="1:16" s="6" customFormat="1" ht="12" customHeight="1" x14ac:dyDescent="0.2">
      <c r="A71" s="25" t="s">
        <v>24</v>
      </c>
      <c r="B71" s="23"/>
      <c r="C71" s="24">
        <f>SUM(E71:O71)</f>
        <v>2672879</v>
      </c>
      <c r="D71" s="24"/>
      <c r="E71" s="23">
        <v>478790</v>
      </c>
      <c r="F71" s="23"/>
      <c r="G71" s="23">
        <v>159019</v>
      </c>
      <c r="H71" s="23"/>
      <c r="I71" s="23">
        <v>278053</v>
      </c>
      <c r="J71" s="23"/>
      <c r="K71" s="23">
        <v>1742567</v>
      </c>
      <c r="L71" s="23"/>
      <c r="M71" s="24">
        <v>14450</v>
      </c>
      <c r="N71" s="23"/>
      <c r="O71" s="23">
        <v>0</v>
      </c>
      <c r="P71" s="7"/>
    </row>
    <row r="72" spans="1:16" s="6" customFormat="1" ht="12" customHeight="1" x14ac:dyDescent="0.2">
      <c r="A72" s="25" t="s">
        <v>38</v>
      </c>
      <c r="B72" s="25"/>
      <c r="C72" s="24"/>
      <c r="D72" s="24"/>
      <c r="E72" s="34"/>
      <c r="F72" s="23"/>
      <c r="G72" s="34"/>
      <c r="H72" s="23"/>
      <c r="I72" s="34"/>
      <c r="J72" s="23"/>
      <c r="K72" s="34"/>
      <c r="L72" s="23"/>
      <c r="M72" s="24"/>
      <c r="N72" s="23"/>
      <c r="O72" s="34"/>
      <c r="P72" s="7"/>
    </row>
    <row r="73" spans="1:16" s="6" customFormat="1" ht="12" customHeight="1" x14ac:dyDescent="0.2">
      <c r="A73" s="25" t="s">
        <v>39</v>
      </c>
      <c r="B73" s="25"/>
      <c r="C73" s="24">
        <f>SUM(E73:O73)</f>
        <v>4839</v>
      </c>
      <c r="D73" s="24"/>
      <c r="E73" s="34"/>
      <c r="F73" s="23"/>
      <c r="G73" s="34"/>
      <c r="H73" s="23"/>
      <c r="I73" s="34"/>
      <c r="J73" s="23"/>
      <c r="K73" s="34">
        <v>4839</v>
      </c>
      <c r="L73" s="23"/>
      <c r="M73" s="24"/>
      <c r="N73" s="23"/>
      <c r="O73" s="34"/>
      <c r="P73" s="7"/>
    </row>
    <row r="74" spans="1:16" s="6" customFormat="1" ht="12" customHeight="1" x14ac:dyDescent="0.2">
      <c r="A74" s="25" t="s">
        <v>57</v>
      </c>
      <c r="B74" s="25"/>
      <c r="C74" s="38">
        <f>SUM(E74:O74)</f>
        <v>0</v>
      </c>
      <c r="D74" s="24"/>
      <c r="E74" s="40">
        <v>0</v>
      </c>
      <c r="F74" s="23"/>
      <c r="G74" s="40">
        <v>0</v>
      </c>
      <c r="H74" s="23"/>
      <c r="I74" s="40">
        <v>429</v>
      </c>
      <c r="J74" s="23"/>
      <c r="K74" s="40">
        <v>-252507</v>
      </c>
      <c r="L74" s="23"/>
      <c r="M74" s="38">
        <v>252078</v>
      </c>
      <c r="N74" s="23"/>
      <c r="O74" s="40">
        <v>0</v>
      </c>
      <c r="P74" s="7"/>
    </row>
    <row r="75" spans="1:16" s="6" customFormat="1" ht="12" customHeight="1" x14ac:dyDescent="0.2">
      <c r="A75" s="25"/>
      <c r="B75" s="25"/>
      <c r="C75" s="24"/>
      <c r="D75" s="24"/>
      <c r="E75" s="34"/>
      <c r="F75" s="23"/>
      <c r="G75" s="34"/>
      <c r="H75" s="23"/>
      <c r="I75" s="34"/>
      <c r="J75" s="23"/>
      <c r="K75" s="34"/>
      <c r="L75" s="23"/>
      <c r="M75" s="24"/>
      <c r="N75" s="23"/>
      <c r="O75" s="34"/>
      <c r="P75" s="7"/>
    </row>
    <row r="76" spans="1:16" s="6" customFormat="1" ht="12" customHeight="1" x14ac:dyDescent="0.2">
      <c r="A76" s="25" t="s">
        <v>13</v>
      </c>
      <c r="B76" s="25"/>
      <c r="C76" s="28">
        <f>SUM(E76:O76)</f>
        <v>2677718</v>
      </c>
      <c r="D76" s="24"/>
      <c r="E76" s="28">
        <f>SUM(E71:E74)</f>
        <v>478790</v>
      </c>
      <c r="F76" s="23"/>
      <c r="G76" s="28">
        <f>SUM(G71:G74)</f>
        <v>159019</v>
      </c>
      <c r="H76" s="23"/>
      <c r="I76" s="28">
        <f>SUM(I71:I74)</f>
        <v>278482</v>
      </c>
      <c r="J76" s="23"/>
      <c r="K76" s="28">
        <f>SUM(K71:K74)</f>
        <v>1494899</v>
      </c>
      <c r="L76" s="24"/>
      <c r="M76" s="28">
        <f>SUM(M71:M74)</f>
        <v>266528</v>
      </c>
      <c r="N76" s="23"/>
      <c r="O76" s="28">
        <f>SUM(O71:O74)</f>
        <v>0</v>
      </c>
      <c r="P76" s="5"/>
    </row>
    <row r="77" spans="1:16" s="6" customFormat="1" ht="12" customHeight="1" x14ac:dyDescent="0.2">
      <c r="A77" s="23"/>
      <c r="B77" s="23"/>
      <c r="C77" s="23"/>
      <c r="D77" s="24"/>
      <c r="E77" s="23"/>
      <c r="F77" s="23"/>
      <c r="G77" s="23"/>
      <c r="H77" s="23"/>
      <c r="I77" s="23"/>
      <c r="J77" s="23"/>
      <c r="K77" s="23"/>
      <c r="L77" s="23"/>
      <c r="M77" s="23"/>
      <c r="N77" s="23"/>
      <c r="O77" s="23"/>
      <c r="P77" s="5"/>
    </row>
    <row r="78" spans="1:16" s="6" customFormat="1" ht="12" customHeight="1" thickBot="1" x14ac:dyDescent="0.25">
      <c r="A78" s="25" t="s">
        <v>14</v>
      </c>
      <c r="B78" s="25"/>
      <c r="C78" s="32">
        <f>SUM(E78:O78)</f>
        <v>10275548</v>
      </c>
      <c r="D78" s="46"/>
      <c r="E78" s="32">
        <f>E68+E76</f>
        <v>815241</v>
      </c>
      <c r="F78" s="23"/>
      <c r="G78" s="32">
        <f>G68+G76</f>
        <v>250661</v>
      </c>
      <c r="H78" s="23"/>
      <c r="I78" s="32">
        <f>I68+I76</f>
        <v>331467</v>
      </c>
      <c r="J78" s="23"/>
      <c r="K78" s="32">
        <f>K68+K76</f>
        <v>8271931</v>
      </c>
      <c r="L78" s="23"/>
      <c r="M78" s="32">
        <f>M68+M76</f>
        <v>584686</v>
      </c>
      <c r="N78" s="23"/>
      <c r="O78" s="32">
        <f>O68+O76</f>
        <v>21562</v>
      </c>
      <c r="P78" s="5"/>
    </row>
    <row r="79" spans="1:16" s="6" customFormat="1" ht="12" customHeight="1" thickTop="1" x14ac:dyDescent="0.2">
      <c r="A79" s="23"/>
      <c r="B79" s="23"/>
      <c r="C79" s="51">
        <v>10275547.73</v>
      </c>
      <c r="D79" s="51"/>
      <c r="E79" s="51">
        <v>815241.46</v>
      </c>
      <c r="F79" s="52"/>
      <c r="G79" s="51">
        <v>250660.44</v>
      </c>
      <c r="H79" s="52"/>
      <c r="I79" s="51">
        <v>331466.84000000003</v>
      </c>
      <c r="J79" s="52"/>
      <c r="K79" s="51">
        <v>8271931.0800000001</v>
      </c>
      <c r="L79" s="52"/>
      <c r="M79" s="51">
        <v>584685.67000000004</v>
      </c>
      <c r="N79" s="52"/>
      <c r="O79" s="51">
        <v>21562.240000000002</v>
      </c>
      <c r="P79" s="5"/>
    </row>
    <row r="80" spans="1:16" s="6" customFormat="1" ht="12" customHeight="1" x14ac:dyDescent="0.2">
      <c r="A80" s="5"/>
      <c r="B80" s="5"/>
      <c r="C80" s="9">
        <f>C79-C78</f>
        <v>-0.26999999955296516</v>
      </c>
      <c r="D80" s="9"/>
      <c r="E80" s="9">
        <f>E79-E78</f>
        <v>0.4599999999627471</v>
      </c>
      <c r="F80" s="9"/>
      <c r="G80" s="9">
        <f>G79-G78</f>
        <v>-0.55999999999767169</v>
      </c>
      <c r="H80" s="9"/>
      <c r="I80" s="9">
        <f>I79-I78</f>
        <v>-0.15999999997438863</v>
      </c>
      <c r="J80" s="9"/>
      <c r="K80" s="9">
        <f>K79-K78</f>
        <v>8.0000000074505806E-2</v>
      </c>
      <c r="L80" s="9"/>
      <c r="M80" s="9">
        <f>M79-M78</f>
        <v>-0.32999999995809048</v>
      </c>
      <c r="N80" s="9"/>
      <c r="O80" s="9">
        <f>O79-O78</f>
        <v>0.24000000000160071</v>
      </c>
      <c r="P80" s="5"/>
    </row>
    <row r="81" spans="1:16" s="6" customFormat="1" ht="12" customHeight="1" x14ac:dyDescent="0.2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</row>
    <row r="82" spans="1:16" s="6" customFormat="1" ht="12" customHeight="1" x14ac:dyDescent="0.2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</row>
    <row r="83" spans="1:16" s="6" customFormat="1" ht="12" customHeight="1" x14ac:dyDescent="0.2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</row>
    <row r="84" spans="1:16" s="6" customFormat="1" ht="12" customHeight="1" x14ac:dyDescent="0.2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</row>
    <row r="85" spans="1:16" s="6" customFormat="1" ht="12" customHeight="1" x14ac:dyDescent="0.2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</row>
    <row r="86" spans="1:16" s="6" customFormat="1" ht="12" customHeight="1" x14ac:dyDescent="0.2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</row>
    <row r="87" spans="1:16" s="6" customFormat="1" ht="12" customHeight="1" x14ac:dyDescent="0.2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</row>
    <row r="88" spans="1:16" s="6" customFormat="1" ht="12" customHeight="1" x14ac:dyDescent="0.2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</row>
    <row r="89" spans="1:16" s="6" customFormat="1" ht="12" customHeight="1" x14ac:dyDescent="0.2"/>
    <row r="90" spans="1:16" s="6" customFormat="1" ht="12" customHeight="1" x14ac:dyDescent="0.2"/>
    <row r="91" spans="1:16" s="6" customFormat="1" ht="12" customHeight="1" x14ac:dyDescent="0.2"/>
    <row r="92" spans="1:16" ht="12" customHeight="1" x14ac:dyDescent="0.2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</row>
    <row r="93" spans="1:16" ht="12" customHeight="1" x14ac:dyDescent="0.2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</row>
  </sheetData>
  <phoneticPr fontId="0" type="noConversion"/>
  <conditionalFormatting sqref="M1:M2 M4 M7:M9 D20:D25 M12:M65536 C26:D65536">
    <cfRule type="cellIs" dxfId="6" priority="8" stopIfTrue="1" operator="equal">
      <formula>-1</formula>
    </cfRule>
    <cfRule type="cellIs" dxfId="5" priority="9" stopIfTrue="1" operator="equal">
      <formula>1</formula>
    </cfRule>
  </conditionalFormatting>
  <conditionalFormatting sqref="E13:IV19 D23:D25 D20:IV22 A13:B25 E23:IV60 P61:IV76 E61:O78 A26:D78">
    <cfRule type="expression" dxfId="4" priority="10" stopIfTrue="1">
      <formula>MOD(ROW(),2)=1</formula>
    </cfRule>
  </conditionalFormatting>
  <conditionalFormatting sqref="C1:D2 C4:D4 C7:D17 D18:D19 C18:C23">
    <cfRule type="cellIs" dxfId="3" priority="2" stopIfTrue="1" operator="equal">
      <formula>-1</formula>
    </cfRule>
    <cfRule type="cellIs" dxfId="2" priority="3" stopIfTrue="1" operator="equal">
      <formula>1</formula>
    </cfRule>
  </conditionalFormatting>
  <conditionalFormatting sqref="C13:D17 D18:D19 C18:C23">
    <cfRule type="expression" dxfId="1" priority="4" stopIfTrue="1">
      <formula>MOD(ROW(),2)=1</formula>
    </cfRule>
  </conditionalFormatting>
  <conditionalFormatting sqref="C24:C25">
    <cfRule type="expression" dxfId="0" priority="1" stopIfTrue="1">
      <formula>MOD(ROW(),2)=1</formula>
    </cfRule>
  </conditionalFormatting>
  <printOptions horizontalCentered="1"/>
  <pageMargins left="0.25" right="0.25" top="0.5" bottom="0.5" header="0.3" footer="0.3"/>
  <pageSetup scale="96" fitToHeight="0" orientation="landscape" r:id="rId1"/>
  <headerFooter alignWithMargins="0">
    <oddFooter>&amp;R&amp;"Goudy Old Style,Regular"Page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Anal C-2B</vt:lpstr>
      <vt:lpstr>'Anal C-2B'!Print_Area</vt:lpstr>
      <vt:lpstr>Print_Area</vt:lpstr>
      <vt:lpstr>'Anal C-2B'!Print_Titles</vt:lpstr>
      <vt:lpstr>'Anal C-2B'!Print_Titles_MI</vt:lpstr>
    </vt:vector>
  </TitlesOfParts>
  <Company>Louisiana State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farstu1</dc:creator>
  <cp:lastModifiedBy>Danita C King</cp:lastModifiedBy>
  <cp:lastPrinted>2017-08-15T19:44:05Z</cp:lastPrinted>
  <dcterms:created xsi:type="dcterms:W3CDTF">2002-11-21T21:49:29Z</dcterms:created>
  <dcterms:modified xsi:type="dcterms:W3CDTF">2020-03-06T17:10:32Z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582541785</vt:i4>
  </property>
  <property fmtid="{D5CDD505-2E9C-101B-9397-08002B2CF9AE}" pid="3" name="_EmailSubject">
    <vt:lpwstr>Corrected C2A &amp; C2B</vt:lpwstr>
  </property>
  <property fmtid="{D5CDD505-2E9C-101B-9397-08002B2CF9AE}" pid="4" name="_AuthorEmail">
    <vt:lpwstr>llacaze@lsue.edu</vt:lpwstr>
  </property>
  <property fmtid="{D5CDD505-2E9C-101B-9397-08002B2CF9AE}" pid="5" name="_AuthorEmailDisplayName">
    <vt:lpwstr>Lester Lacaze</vt:lpwstr>
  </property>
  <property fmtid="{D5CDD505-2E9C-101B-9397-08002B2CF9AE}" pid="6" name="_PreviousAdHocReviewCycleID">
    <vt:i4>1986281349</vt:i4>
  </property>
  <property fmtid="{D5CDD505-2E9C-101B-9397-08002B2CF9AE}" pid="7" name="_ReviewingToolsShownOnce">
    <vt:lpwstr/>
  </property>
</Properties>
</file>