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726"/>
  <workbookPr dateCompatibility="0"/>
  <mc:AlternateContent xmlns:mc="http://schemas.openxmlformats.org/markup-compatibility/2006">
    <mc:Choice Requires="x15">
      <x15ac:absPath xmlns:x15ac="http://schemas.microsoft.com/office/spreadsheetml/2010/11/ac" url="Y:\OSP\Board of Regents\BoR24\Budget Templates FY2024-25\"/>
    </mc:Choice>
  </mc:AlternateContent>
  <xr:revisionPtr revIDLastSave="0" documentId="13_ncr:9_{9EB6643F-AB5A-4DCD-8F88-CDD1F1E43D34}" xr6:coauthVersionLast="47" xr6:coauthVersionMax="47" xr10:uidLastSave="{00000000-0000-0000-0000-000000000000}"/>
  <bookViews>
    <workbookView xWindow="-120" yWindow="-120" windowWidth="29040" windowHeight="15720" activeTab="1" xr2:uid="{00000000-000D-0000-FFFF-FFFF00000000}"/>
  </bookViews>
  <sheets>
    <sheet name="INSTRUCTIONS" sheetId="17" r:id="rId1"/>
    <sheet name="RCS YR 1,2,3,Composite" sheetId="1" r:id="rId2"/>
    <sheet name="F&amp;A Calculations" sheetId="18" state="hidden" r:id="rId3"/>
    <sheet name="Sheet1" sheetId="19" state="hidden" r:id="rId4"/>
    <sheet name="Sheet2" sheetId="20" state="hidden" r:id="rId5"/>
  </sheets>
  <definedNames>
    <definedName name="_xlnm.Print_Area" localSheetId="0">INSTRUCTIONS!$A$1:$A$53</definedName>
    <definedName name="_xlnm.Print_Area" localSheetId="1">'RCS YR 1,2,3,Composite'!$A$2:$AN$51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AC18" i="1" l="1"/>
  <c r="AA18" i="1"/>
  <c r="Y18" i="1"/>
  <c r="S18" i="1"/>
  <c r="Q18" i="1"/>
  <c r="O18" i="1"/>
  <c r="I18" i="1"/>
  <c r="G18" i="1"/>
  <c r="E18" i="1"/>
  <c r="AI19" i="1"/>
  <c r="AI20" i="1"/>
  <c r="AM20" i="1"/>
  <c r="I32" i="1"/>
  <c r="AC32" i="1" l="1"/>
  <c r="AA32" i="1"/>
  <c r="S32" i="1"/>
  <c r="Q32" i="1"/>
  <c r="G32" i="1"/>
  <c r="E33" i="1" l="1"/>
  <c r="O33" i="1"/>
  <c r="Q33" i="1"/>
  <c r="AC33" i="1"/>
  <c r="AC35" i="1" s="1"/>
  <c r="AA33" i="1"/>
  <c r="AA35" i="1" s="1"/>
  <c r="S33" i="1"/>
  <c r="S35" i="1" s="1"/>
  <c r="G33" i="1"/>
  <c r="G35" i="1" s="1"/>
  <c r="E34" i="1"/>
  <c r="E35" i="1" s="1"/>
  <c r="E17" i="1"/>
  <c r="F60" i="1"/>
  <c r="P60" i="1"/>
  <c r="Z60" i="1" s="1"/>
  <c r="N7" i="1"/>
  <c r="X7" i="1" s="1"/>
  <c r="AH7" i="1" s="1"/>
  <c r="AC17" i="1"/>
  <c r="S17" i="1"/>
  <c r="S22" i="1" s="1"/>
  <c r="AA17" i="1"/>
  <c r="Q17" i="1"/>
  <c r="Y34" i="1"/>
  <c r="Y35" i="1" s="1"/>
  <c r="O34" i="1"/>
  <c r="O35" i="1" s="1"/>
  <c r="Y33" i="1"/>
  <c r="Y17" i="1"/>
  <c r="Y22" i="1" s="1"/>
  <c r="O17" i="1"/>
  <c r="F62" i="1"/>
  <c r="F61" i="1"/>
  <c r="P61" i="1" s="1"/>
  <c r="Z61" i="1" s="1"/>
  <c r="AI15" i="1"/>
  <c r="AK15" i="1"/>
  <c r="AM15" i="1"/>
  <c r="AI16" i="1"/>
  <c r="AK16" i="1"/>
  <c r="AM16" i="1"/>
  <c r="G17" i="1"/>
  <c r="I17" i="1"/>
  <c r="AM19" i="1"/>
  <c r="AI21" i="1"/>
  <c r="AK21" i="1"/>
  <c r="AM21" i="1"/>
  <c r="AI25" i="1"/>
  <c r="AK25" i="1"/>
  <c r="AM25" i="1"/>
  <c r="AI26" i="1"/>
  <c r="AK26" i="1"/>
  <c r="AM26" i="1"/>
  <c r="AI27" i="1"/>
  <c r="AK27" i="1"/>
  <c r="AM27" i="1"/>
  <c r="AI28" i="1"/>
  <c r="AK28" i="1"/>
  <c r="AM28" i="1"/>
  <c r="AI29" i="1"/>
  <c r="AK29" i="1"/>
  <c r="AM29" i="1"/>
  <c r="AI30" i="1"/>
  <c r="AK30" i="1"/>
  <c r="AM30" i="1"/>
  <c r="AI31" i="1"/>
  <c r="AK31" i="1"/>
  <c r="AM31" i="1"/>
  <c r="L46" i="1"/>
  <c r="V46" i="1"/>
  <c r="AF46" i="1"/>
  <c r="L48" i="1"/>
  <c r="V48" i="1" s="1"/>
  <c r="AF48" i="1" s="1"/>
  <c r="L50" i="1"/>
  <c r="P62" i="1"/>
  <c r="Z62" i="1" s="1"/>
  <c r="AM17" i="1" l="1"/>
  <c r="G22" i="1"/>
  <c r="AI17" i="1"/>
  <c r="AI18" i="1"/>
  <c r="AI33" i="1"/>
  <c r="I22" i="1"/>
  <c r="AK18" i="1"/>
  <c r="Q22" i="1"/>
  <c r="AI35" i="1"/>
  <c r="AI34" i="1"/>
  <c r="AK32" i="1"/>
  <c r="AM32" i="1"/>
  <c r="AK33" i="1"/>
  <c r="Q35" i="1"/>
  <c r="AK35" i="1" s="1"/>
  <c r="AC22" i="1"/>
  <c r="Y38" i="1"/>
  <c r="Y40" i="1" s="1"/>
  <c r="Y43" i="1" s="1"/>
  <c r="D12" i="18"/>
  <c r="G12" i="18" s="1"/>
  <c r="S38" i="1"/>
  <c r="S40" i="1" s="1"/>
  <c r="S43" i="1" s="1"/>
  <c r="AA22" i="1"/>
  <c r="AK17" i="1"/>
  <c r="O22" i="1"/>
  <c r="I33" i="1"/>
  <c r="E22" i="1" l="1"/>
  <c r="AM22" i="1"/>
  <c r="AM18" i="1"/>
  <c r="AA39" i="1"/>
  <c r="AC38" i="1"/>
  <c r="AC40" i="1" s="1"/>
  <c r="AC43" i="1" s="1"/>
  <c r="G38" i="1"/>
  <c r="AK22" i="1"/>
  <c r="Q38" i="1"/>
  <c r="I35" i="1"/>
  <c r="I38" i="1" s="1"/>
  <c r="AM33" i="1"/>
  <c r="AA38" i="1"/>
  <c r="D8" i="18"/>
  <c r="G8" i="18" s="1"/>
  <c r="O38" i="1"/>
  <c r="D4" i="18" l="1"/>
  <c r="G4" i="18" s="1"/>
  <c r="E38" i="1"/>
  <c r="E40" i="1" s="1"/>
  <c r="E43" i="1" s="1"/>
  <c r="AI22" i="1"/>
  <c r="AA40" i="1"/>
  <c r="AA43" i="1" s="1"/>
  <c r="Q39" i="1"/>
  <c r="Q40" i="1" s="1"/>
  <c r="Q43" i="1" s="1"/>
  <c r="O40" i="1"/>
  <c r="AM35" i="1"/>
  <c r="AK38" i="1"/>
  <c r="G39" i="1" l="1"/>
  <c r="G40" i="1" s="1"/>
  <c r="G43" i="1" s="1"/>
  <c r="AK43" i="1" s="1"/>
  <c r="AI38" i="1"/>
  <c r="AM38" i="1"/>
  <c r="I40" i="1"/>
  <c r="AI40" i="1"/>
  <c r="O43" i="1"/>
  <c r="AI43" i="1" s="1"/>
  <c r="AK40" i="1" l="1"/>
  <c r="AK39" i="1"/>
  <c r="AM40" i="1"/>
  <c r="I43" i="1"/>
  <c r="AM43" i="1"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ddcourv</author>
    <author xml:space="preserve"> Gretchen Stein Rhodes</author>
    <author>Office of Computing Services</author>
  </authors>
  <commentList>
    <comment ref="C30" authorId="0" shapeId="2049" xr:uid="{00000000-0006-0000-0100-000001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1352550</xdr:colOff>
                <xdr:row>27</xdr:row>
                <xdr:rowOff>95250</xdr:rowOff>
              </from>
              <to>
                <xdr:col>4</xdr:col>
                <xdr:colOff>857250</xdr:colOff>
                <xdr:row>30</xdr:row>
                <xdr:rowOff>66675</xdr:rowOff>
              </to>
            </anchor>
          </commentPr>
        </mc:Fallback>
      </mc:AlternateContent>
    </comment>
    <comment ref="M30" authorId="0" shapeId="2050" xr:uid="{00000000-0006-0000-0100-000002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1123950</xdr:colOff>
                <xdr:row>27</xdr:row>
                <xdr:rowOff>152400</xdr:rowOff>
              </from>
              <to>
                <xdr:col>14</xdr:col>
                <xdr:colOff>514350</xdr:colOff>
                <xdr:row>31</xdr:row>
                <xdr:rowOff>19050</xdr:rowOff>
              </to>
            </anchor>
          </commentPr>
        </mc:Fallback>
      </mc:AlternateContent>
    </comment>
    <comment ref="W30" authorId="0" shapeId="2051" xr:uid="{00000000-0006-0000-0100-000003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22</xdr:col>
                <xdr:colOff>1085850</xdr:colOff>
                <xdr:row>27</xdr:row>
                <xdr:rowOff>152400</xdr:rowOff>
              </from>
              <to>
                <xdr:col>24</xdr:col>
                <xdr:colOff>552450</xdr:colOff>
                <xdr:row>30</xdr:row>
                <xdr:rowOff>104775</xdr:rowOff>
              </to>
            </anchor>
          </commentPr>
        </mc:Fallback>
      </mc:AlternateContent>
    </comment>
    <comment ref="C34" authorId="1" shapeId="2052" xr:uid="{00000000-0006-0000-0100-000004000000}">
      <text>
        <r>
          <rPr>
            <b/>
            <sz val="9"/>
            <color indexed="81"/>
            <rFont val="Tahoma"/>
            <family val="2"/>
          </rPr>
          <t>Insert subcontracts below</t>
        </r>
        <r>
          <rPr>
            <sz val="9"/>
            <color indexed="81"/>
            <rFont val="Tahoma"/>
            <family val="2"/>
          </rPr>
          <t xml:space="preserve">
</t>
        </r>
      </text>
      <mc:AlternateContent xmlns:mc="http://schemas.openxmlformats.org/markup-compatibility/2006">
        <mc:Choice Requires="v"/>
        <mc:Fallback>
          <commentPr defaultSize="0" autoFill="0" autoLine="0">
            <anchor>
              <from>
                <xdr:col>2</xdr:col>
                <xdr:colOff>1352550</xdr:colOff>
                <xdr:row>32</xdr:row>
                <xdr:rowOff>38100</xdr:rowOff>
              </from>
              <to>
                <xdr:col>5</xdr:col>
                <xdr:colOff>247650</xdr:colOff>
                <xdr:row>34</xdr:row>
                <xdr:rowOff>38100</xdr:rowOff>
              </to>
            </anchor>
          </commentPr>
        </mc:Fallback>
      </mc:AlternateContent>
    </comment>
    <comment ref="M34" authorId="1" shapeId="2053" xr:uid="{00000000-0006-0000-0100-000005000000}">
      <text>
        <r>
          <rPr>
            <b/>
            <sz val="9"/>
            <color indexed="81"/>
            <rFont val="Tahoma"/>
            <family val="2"/>
          </rPr>
          <t>Insert subcontracts below</t>
        </r>
        <r>
          <rPr>
            <sz val="9"/>
            <color indexed="81"/>
            <rFont val="Tahoma"/>
            <family val="2"/>
          </rPr>
          <t xml:space="preserve">
</t>
        </r>
      </text>
      <mc:AlternateContent xmlns:mc="http://schemas.openxmlformats.org/markup-compatibility/2006">
        <mc:Choice Requires="v"/>
        <mc:Fallback>
          <commentPr defaultSize="0" autoFill="0" autoLine="0">
            <anchor>
              <from>
                <xdr:col>12</xdr:col>
                <xdr:colOff>1123950</xdr:colOff>
                <xdr:row>32</xdr:row>
                <xdr:rowOff>95250</xdr:rowOff>
              </from>
              <to>
                <xdr:col>15</xdr:col>
                <xdr:colOff>161925</xdr:colOff>
                <xdr:row>34</xdr:row>
                <xdr:rowOff>38100</xdr:rowOff>
              </to>
            </anchor>
          </commentPr>
        </mc:Fallback>
      </mc:AlternateContent>
    </comment>
    <comment ref="W34" authorId="1" shapeId="2054" xr:uid="{00000000-0006-0000-0100-000006000000}">
      <text>
        <r>
          <rPr>
            <b/>
            <sz val="9"/>
            <color indexed="81"/>
            <rFont val="Tahoma"/>
            <family val="2"/>
          </rPr>
          <t>Insert subcontracts below</t>
        </r>
        <r>
          <rPr>
            <sz val="9"/>
            <color indexed="81"/>
            <rFont val="Tahoma"/>
            <family val="2"/>
          </rPr>
          <t xml:space="preserve">
</t>
        </r>
      </text>
      <mc:AlternateContent xmlns:mc="http://schemas.openxmlformats.org/markup-compatibility/2006">
        <mc:Choice Requires="v"/>
        <mc:Fallback>
          <commentPr defaultSize="0" autoFill="0" autoLine="0">
            <anchor>
              <from>
                <xdr:col>22</xdr:col>
                <xdr:colOff>1085850</xdr:colOff>
                <xdr:row>32</xdr:row>
                <xdr:rowOff>95250</xdr:rowOff>
              </from>
              <to>
                <xdr:col>25</xdr:col>
                <xdr:colOff>133350</xdr:colOff>
                <xdr:row>34</xdr:row>
                <xdr:rowOff>19050</xdr:rowOff>
              </to>
            </anchor>
          </commentPr>
        </mc:Fallback>
      </mc:AlternateContent>
    </comment>
    <comment ref="B48" authorId="2" shapeId="2055" xr:uid="{00000000-0006-0000-0100-000007000000}">
      <text>
        <r>
          <rPr>
            <b/>
            <sz val="8"/>
            <color indexed="81"/>
            <rFont val="Tahoma"/>
            <family val="2"/>
          </rPr>
          <t xml:space="preserve">Insert applicable rate.  
</t>
        </r>
        <r>
          <rPr>
            <sz val="8"/>
            <color indexed="81"/>
            <rFont val="Tahoma"/>
            <family val="2"/>
          </rPr>
          <t xml:space="preserve">50% Federally negotiated rate
49% Instruction rate
35% Public Service rate
26% Off-Campus rate
</t>
        </r>
      </text>
      <mc:AlternateContent xmlns:mc="http://schemas.openxmlformats.org/markup-compatibility/2006">
        <mc:Choice Requires="v"/>
        <mc:Fallback>
          <commentPr defaultSize="0" autoFill="0" autoLine="0">
            <anchor>
              <from>
                <xdr:col>1</xdr:col>
                <xdr:colOff>352425</xdr:colOff>
                <xdr:row>33</xdr:row>
                <xdr:rowOff>152400</xdr:rowOff>
              </from>
              <to>
                <xdr:col>4</xdr:col>
                <xdr:colOff>914400</xdr:colOff>
                <xdr:row>38</xdr:row>
                <xdr:rowOff>133350</xdr:rowOff>
              </to>
            </anchor>
          </commentPr>
        </mc:Fallback>
      </mc:AlternateContent>
    </comment>
  </commentList>
</comments>
</file>

<file path=xl/sharedStrings.xml><?xml version="1.0" encoding="utf-8"?>
<sst xmlns="http://purl.oclc.org/ooxml/spreadsheetml/main" count="331" uniqueCount="86">
  <si>
    <t>BOARD OF REGENTS SUPPORT FUND</t>
  </si>
  <si>
    <t>Principal Investigator (s):</t>
  </si>
  <si>
    <t>Institution (s) of Higher Education:</t>
  </si>
  <si>
    <t>Louisiana State University and A&amp;M College</t>
  </si>
  <si>
    <r>
      <t xml:space="preserve">I.  </t>
    </r>
    <r>
      <rPr>
        <u/>
        <sz val="10"/>
        <rFont val="Times New Roman"/>
        <family val="1"/>
      </rPr>
      <t>PROPOSED BUDGET</t>
    </r>
  </si>
  <si>
    <t>Support Fund</t>
  </si>
  <si>
    <t>Institutional</t>
  </si>
  <si>
    <t>Private Sector/</t>
  </si>
  <si>
    <t>Money Requested</t>
  </si>
  <si>
    <t>1.</t>
  </si>
  <si>
    <t>Research</t>
  </si>
  <si>
    <t>2.</t>
  </si>
  <si>
    <t>Clerical</t>
  </si>
  <si>
    <t>3.</t>
  </si>
  <si>
    <t>Subtotal</t>
  </si>
  <si>
    <t>4.</t>
  </si>
  <si>
    <t xml:space="preserve">Fringe Benefits </t>
  </si>
  <si>
    <t>5.</t>
  </si>
  <si>
    <t>6.</t>
  </si>
  <si>
    <t>Student (s)</t>
  </si>
  <si>
    <t>7.</t>
  </si>
  <si>
    <t>Subtotal A</t>
  </si>
  <si>
    <t>Supportive Expenses:</t>
  </si>
  <si>
    <t>Travel</t>
  </si>
  <si>
    <t>Supplies</t>
  </si>
  <si>
    <t>Consultants</t>
  </si>
  <si>
    <t>Rentals</t>
  </si>
  <si>
    <t>Printing</t>
  </si>
  <si>
    <t>8.</t>
  </si>
  <si>
    <t>Subcontracts</t>
  </si>
  <si>
    <t>9.</t>
  </si>
  <si>
    <t>Subtotal B</t>
  </si>
  <si>
    <t>Overhead:</t>
  </si>
  <si>
    <t>current federally negotiated rate.</t>
  </si>
  <si>
    <t>of Modified Total Direct Costs (MTDC) = indirect cost calculation on matching funds based on the</t>
  </si>
  <si>
    <t>**</t>
  </si>
  <si>
    <t>Other Expenses</t>
  </si>
  <si>
    <t>Tuition Remission</t>
  </si>
  <si>
    <t>*</t>
  </si>
  <si>
    <t>Other Direct Costs</t>
  </si>
  <si>
    <t>Unrecovered F&amp;A</t>
  </si>
  <si>
    <t>Total Overhead</t>
  </si>
  <si>
    <t>Unrecovered F&amp;A is automatically added to institutional match overhead.</t>
  </si>
  <si>
    <t>SEE INSTRUCTIONS TAB FOR FOOTNOTES AND ADDITIONAL INFORMATION</t>
  </si>
  <si>
    <t>Subcontract 1</t>
  </si>
  <si>
    <t>YEAR ONE</t>
  </si>
  <si>
    <t>Amount (automatic)</t>
  </si>
  <si>
    <t>Subcontract 2</t>
  </si>
  <si>
    <t>Subcontract 3</t>
  </si>
  <si>
    <t>INSERT SUBCONTRACT INFORMATION:</t>
  </si>
  <si>
    <t>Requested funds MTDC base</t>
  </si>
  <si>
    <t>F&amp;A</t>
  </si>
  <si>
    <t>YEAR 1:</t>
  </si>
  <si>
    <t>YEAR 2:</t>
  </si>
  <si>
    <t>YEAR 3:</t>
  </si>
  <si>
    <t>F&amp;A CALCULATION DATA</t>
  </si>
  <si>
    <r>
      <t>Equipment</t>
    </r>
    <r>
      <rPr>
        <vertAlign val="superscript"/>
        <sz val="10"/>
        <rFont val="Times New Roman"/>
        <family val="1"/>
      </rPr>
      <t>d</t>
    </r>
    <r>
      <rPr>
        <vertAlign val="superscript"/>
        <sz val="12"/>
        <rFont val="Times New Roman"/>
        <family val="1"/>
      </rPr>
      <t xml:space="preserve">  </t>
    </r>
  </si>
  <si>
    <r>
      <t>Match (In-Cash)</t>
    </r>
    <r>
      <rPr>
        <vertAlign val="superscript"/>
        <sz val="10"/>
        <rFont val="Times New Roman"/>
        <family val="1"/>
      </rPr>
      <t>a</t>
    </r>
  </si>
  <si>
    <r>
      <t>Other Match</t>
    </r>
    <r>
      <rPr>
        <vertAlign val="superscript"/>
        <sz val="10"/>
        <rFont val="Times New Roman"/>
        <family val="1"/>
      </rPr>
      <t>b</t>
    </r>
  </si>
  <si>
    <t>YEAR TWO</t>
  </si>
  <si>
    <t>YEAR THREE</t>
  </si>
  <si>
    <t>Total Project Cost</t>
  </si>
  <si>
    <t>Research Competitiveness Subprogram (RCS)</t>
  </si>
  <si>
    <t>YEAR 2</t>
  </si>
  <si>
    <t>YEAR 3</t>
  </si>
  <si>
    <t>CUMULATIVE</t>
  </si>
  <si>
    <t xml:space="preserve">A. </t>
  </si>
  <si>
    <t xml:space="preserve">B. </t>
  </si>
  <si>
    <t>C.</t>
  </si>
  <si>
    <t>A.</t>
  </si>
  <si>
    <t>B.</t>
  </si>
  <si>
    <t>Insert PI Name</t>
  </si>
  <si>
    <r>
      <t xml:space="preserve">Salaries: </t>
    </r>
    <r>
      <rPr>
        <b/>
        <vertAlign val="superscript"/>
        <sz val="10"/>
        <rFont val="Times New Roman"/>
        <family val="1"/>
      </rPr>
      <t>c</t>
    </r>
  </si>
  <si>
    <t>YEAR 1</t>
  </si>
  <si>
    <t xml:space="preserve">Graduate Asst - Academic </t>
  </si>
  <si>
    <t>Graduate Asst - Summer</t>
  </si>
  <si>
    <t>***</t>
  </si>
  <si>
    <t>Unrecovered tuition remission is not calcuated on Graduate Assistant summer salary</t>
  </si>
  <si>
    <t>5a.</t>
  </si>
  <si>
    <t>5b.</t>
  </si>
  <si>
    <t>RESEARCH AND DEVELOPMENT PROGRAM, FISCAL YEAR 2024-25</t>
  </si>
  <si>
    <t>25% SWF / 50% MTDC</t>
  </si>
  <si>
    <t>RESEARCH AND DEVELOPMENT PROGRAM, FISCAL YEAR 2025-26</t>
  </si>
  <si>
    <t>Fringe benefits for faculty/staff are included at the current rate of 41% for all years.</t>
  </si>
  <si>
    <t>RESEARCH AND DEVELOPMENT PROGRAM, FISCAL YEAR 2026-27</t>
  </si>
  <si>
    <t>RESEARCH AND DEVELOPMENT PROGRAM, FISCAL YEAR 2024-27</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</si>
</sst>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8" formatCode="&quot;$&quot;#,##0.00_);[Red]\(&quot;$&quot;#,##0.00\)"/>
    <numFmt numFmtId="164" formatCode="0.0%"/>
  </numFmts>
  <fonts count="22">
    <font>
      <sz val="10"/>
      <name val="Arial"/>
    </font>
    <font>
      <sz val="10"/>
      <name val="Arial"/>
      <family val="2"/>
    </font>
    <font>
      <sz val="10"/>
      <name val="Times New Roman"/>
      <family val="1"/>
    </font>
    <font>
      <u/>
      <sz val="10"/>
      <name val="Times New Roman"/>
      <family val="1"/>
    </font>
    <font>
      <vertAlign val="superscript"/>
      <sz val="13"/>
      <name val="Times New Roman"/>
      <family val="1"/>
    </font>
    <font>
      <vertAlign val="superscript"/>
      <sz val="12"/>
      <name val="Times New Roman"/>
      <family val="1"/>
    </font>
    <font>
      <sz val="6"/>
      <name val="Times New Roman"/>
      <family val="1"/>
    </font>
    <font>
      <b/>
      <sz val="8"/>
      <color indexed="81"/>
      <name val="Tahoma"/>
      <family val="2"/>
    </font>
    <font>
      <sz val="8"/>
      <color indexed="81"/>
      <name val="Tahoma"/>
      <family val="2"/>
    </font>
    <font>
      <sz val="8"/>
      <color indexed="81"/>
      <name val="Arial"/>
      <family val="2"/>
    </font>
    <font>
      <vertAlign val="superscript"/>
      <sz val="10"/>
      <name val="Times New Roman"/>
      <family val="1"/>
    </font>
    <font>
      <i/>
      <sz val="10"/>
      <name val="Times New Roman"/>
      <family val="1"/>
    </font>
    <font>
      <b/>
      <sz val="10"/>
      <name val="Times New Roman"/>
      <family val="1"/>
    </font>
    <font>
      <b/>
      <sz val="10"/>
      <name val="Arial"/>
      <family val="2"/>
    </font>
    <font>
      <sz val="10"/>
      <name val="Geneva"/>
    </font>
    <font>
      <sz val="9"/>
      <color indexed="81"/>
      <name val="Tahoma"/>
      <family val="2"/>
    </font>
    <font>
      <b/>
      <sz val="9"/>
      <color indexed="81"/>
      <name val="Tahoma"/>
      <family val="2"/>
    </font>
    <font>
      <b/>
      <vertAlign val="superscript"/>
      <sz val="10"/>
      <name val="Times New Roman"/>
      <family val="1"/>
    </font>
    <font>
      <sz val="11"/>
      <color theme="1"/>
      <name val="Calibri"/>
      <family val="2"/>
      <scheme val="minor"/>
    </font>
    <font>
      <sz val="10"/>
      <color theme="0" tint="-0.34998626667073579"/>
      <name val="Times New Roman"/>
      <family val="1"/>
    </font>
    <font>
      <sz val="10"/>
      <color theme="0"/>
      <name val="Times New Roman"/>
      <family val="1"/>
    </font>
    <font>
      <sz val="11"/>
      <name val="Times New Roman"/>
      <family val="1"/>
    </font>
  </fonts>
  <fills count="5">
    <fill>
      <patternFill patternType="none"/>
    </fill>
    <fill>
      <patternFill patternType="gray125"/>
    </fill>
    <fill>
      <patternFill patternType="solid">
        <fgColor theme="1" tint="0.499984740745262"/>
        <bgColor indexed="64"/>
      </patternFill>
    </fill>
    <fill>
      <patternFill patternType="solid">
        <fgColor theme="6" tint="0.79998168889431442"/>
        <bgColor indexed="64"/>
      </patternFill>
    </fill>
    <fill>
      <patternFill patternType="solid">
        <fgColor rgb="FFFF0000"/>
        <bgColor indexed="64"/>
      </patternFill>
    </fill>
  </fills>
  <borders count="16">
    <border>
      <start/>
      <end/>
      <top/>
      <bottom/>
      <diagonal/>
    </border>
    <border>
      <start/>
      <end/>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bottom/>
      <diagonal/>
    </border>
    <border>
      <start style="thin">
        <color indexed="64"/>
      </start>
      <end/>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style="thin">
        <color indexed="64"/>
      </end>
      <top/>
      <bottom/>
      <diagonal/>
    </border>
    <border>
      <start/>
      <end style="thin">
        <color indexed="64"/>
      </end>
      <top/>
      <bottom/>
      <diagonal/>
    </border>
    <border>
      <start style="thin">
        <color indexed="64"/>
      </start>
      <end style="thin">
        <color indexed="64"/>
      </end>
      <top style="thin">
        <color indexed="64"/>
      </top>
      <bottom style="medium">
        <color indexed="64"/>
      </bottom>
      <diagonal/>
    </border>
  </borders>
  <cellStyleXfs count="5">
    <xf numFmtId="0" fontId="0" fillId="0" borderId="0"/>
    <xf numFmtId="8" fontId="14" fillId="0" borderId="0" applyFont="0" applyFill="0" applyBorder="0" applyAlignment="0" applyProtection="0"/>
    <xf numFmtId="0" fontId="14" fillId="0" borderId="0"/>
    <xf numFmtId="0" fontId="18" fillId="0" borderId="0"/>
    <xf numFmtId="9" fontId="14" fillId="0" borderId="0" applyFont="0" applyFill="0" applyBorder="0" applyAlignment="0" applyProtection="0"/>
  </cellStyleXfs>
  <cellXfs count="84">
    <xf numFmtId="0" fontId="0" fillId="0" borderId="0" xfId="0"/>
    <xf numFmtId="0" fontId="2" fillId="0" borderId="1" xfId="0" applyFont="1" applyBorder="1" applyProtection="1">
      <protection locked="0"/>
    </xf>
    <xf numFmtId="0" fontId="2" fillId="0" borderId="0" xfId="0" applyFont="1"/>
    <xf numFmtId="5" fontId="2" fillId="0" borderId="1" xfId="0" applyNumberFormat="1" applyFont="1" applyBorder="1"/>
    <xf numFmtId="5" fontId="0" fillId="0" borderId="1" xfId="0" applyNumberFormat="1" applyBorder="1"/>
    <xf numFmtId="5" fontId="2" fillId="0" borderId="0" xfId="0" applyNumberFormat="1" applyFont="1"/>
    <xf numFmtId="0" fontId="2" fillId="0" borderId="1" xfId="0" applyFont="1" applyBorder="1"/>
    <xf numFmtId="0" fontId="12" fillId="0" borderId="0" xfId="0" applyFont="1"/>
    <xf numFmtId="0" fontId="13" fillId="0" borderId="0" xfId="0" applyFont="1"/>
    <xf numFmtId="0" fontId="2" fillId="0" borderId="2" xfId="0" applyFont="1" applyBorder="1"/>
    <xf numFmtId="0" fontId="2" fillId="0" borderId="0" xfId="0" applyFont="1" applyAlignment="1">
      <alignment horizontal="centerContinuous"/>
    </xf>
    <xf numFmtId="5" fontId="2" fillId="0" borderId="0" xfId="0" applyNumberFormat="1" applyFont="1" applyAlignment="1">
      <alignment horizontal="centerContinuous"/>
    </xf>
    <xf numFmtId="0" fontId="19" fillId="0" borderId="0" xfId="0" applyFont="1"/>
    <xf numFmtId="0" fontId="2" fillId="0" borderId="0" xfId="0" quotePrefix="1" applyFont="1" applyAlignment="1">
      <alignment horizontal="left"/>
    </xf>
    <xf numFmtId="49" fontId="2" fillId="0" borderId="0" xfId="0" quotePrefix="1" applyNumberFormat="1" applyFont="1" applyAlignment="1">
      <alignment horizontal="left"/>
    </xf>
    <xf numFmtId="0" fontId="11" fillId="0" borderId="0" xfId="0" applyFont="1"/>
    <xf numFmtId="5" fontId="4" fillId="0" borderId="0" xfId="0" applyNumberFormat="1" applyFont="1"/>
    <xf numFmtId="0" fontId="2" fillId="0" borderId="0" xfId="0" quotePrefix="1" applyFont="1" applyAlignment="1">
      <alignment horizontal="center"/>
    </xf>
    <xf numFmtId="0" fontId="2" fillId="0" borderId="0" xfId="0" applyFont="1" applyAlignment="1">
      <alignment horizontal="center"/>
    </xf>
    <xf numFmtId="0" fontId="3" fillId="0" borderId="0" xfId="0" applyFont="1" applyAlignment="1">
      <alignment horizontal="left"/>
    </xf>
    <xf numFmtId="0" fontId="2" fillId="0" borderId="0" xfId="0" quotePrefix="1" applyFont="1"/>
    <xf numFmtId="5" fontId="6" fillId="0" borderId="0" xfId="0" applyNumberFormat="1" applyFont="1" applyAlignment="1">
      <alignment horizontal="centerContinuous"/>
    </xf>
    <xf numFmtId="0" fontId="1" fillId="0" borderId="0" xfId="0" applyFont="1" applyAlignment="1">
      <alignment horizontal="right"/>
    </xf>
    <xf numFmtId="5" fontId="12" fillId="0" borderId="0" xfId="0" applyNumberFormat="1" applyFont="1"/>
    <xf numFmtId="0" fontId="12" fillId="0" borderId="3" xfId="0" applyFont="1" applyBorder="1" applyAlignment="1">
      <alignment horizontal="center"/>
    </xf>
    <xf numFmtId="5" fontId="12" fillId="0" borderId="4" xfId="0" applyNumberFormat="1" applyFont="1" applyBorder="1"/>
    <xf numFmtId="5" fontId="12" fillId="0" borderId="5" xfId="0" applyNumberFormat="1" applyFont="1" applyBorder="1"/>
    <xf numFmtId="5" fontId="2" fillId="0" borderId="6" xfId="0" applyNumberFormat="1" applyFont="1" applyBorder="1" applyAlignment="1">
      <alignment horizontal="center"/>
    </xf>
    <xf numFmtId="5" fontId="2" fillId="0" borderId="1" xfId="0" applyNumberFormat="1" applyFont="1" applyBorder="1" applyAlignment="1">
      <alignment horizontal="center"/>
    </xf>
    <xf numFmtId="5" fontId="2" fillId="0" borderId="7" xfId="0" applyNumberFormat="1" applyFont="1" applyBorder="1" applyAlignment="1">
      <alignment horizontal="center"/>
    </xf>
    <xf numFmtId="5" fontId="2" fillId="0" borderId="8" xfId="0" applyNumberFormat="1" applyFont="1" applyBorder="1" applyAlignment="1">
      <alignment horizontal="center"/>
    </xf>
    <xf numFmtId="0" fontId="2" fillId="0" borderId="6" xfId="0" applyFont="1" applyBorder="1"/>
    <xf numFmtId="5" fontId="2" fillId="0" borderId="6" xfId="0" applyNumberFormat="1" applyFont="1" applyBorder="1"/>
    <xf numFmtId="0" fontId="2" fillId="0" borderId="9" xfId="0" quotePrefix="1" applyFont="1" applyBorder="1" applyAlignment="1">
      <alignment horizontal="left"/>
    </xf>
    <xf numFmtId="49" fontId="2" fillId="0" borderId="11" xfId="0" quotePrefix="1" applyNumberFormat="1" applyFont="1" applyBorder="1" applyAlignment="1">
      <alignment horizontal="left"/>
    </xf>
    <xf numFmtId="49" fontId="2" fillId="0" borderId="9" xfId="0" quotePrefix="1" applyNumberFormat="1" applyFont="1" applyBorder="1" applyAlignment="1">
      <alignment horizontal="left"/>
    </xf>
    <xf numFmtId="49" fontId="2" fillId="0" borderId="10" xfId="0" quotePrefix="1" applyNumberFormat="1" applyFont="1" applyBorder="1" applyAlignment="1">
      <alignment horizontal="left"/>
    </xf>
    <xf numFmtId="5" fontId="2" fillId="0" borderId="2" xfId="0" applyNumberFormat="1" applyFont="1" applyBorder="1" applyProtection="1">
      <protection locked="0"/>
    </xf>
    <xf numFmtId="5" fontId="2" fillId="0" borderId="8" xfId="0" applyNumberFormat="1" applyFont="1" applyBorder="1" applyProtection="1">
      <protection locked="0"/>
    </xf>
    <xf numFmtId="5" fontId="2" fillId="2" borderId="8" xfId="0" applyNumberFormat="1" applyFont="1" applyFill="1" applyBorder="1" applyProtection="1">
      <protection locked="0"/>
    </xf>
    <xf numFmtId="5" fontId="2" fillId="3" borderId="8" xfId="0" applyNumberFormat="1" applyFont="1" applyFill="1" applyBorder="1"/>
    <xf numFmtId="0" fontId="12" fillId="0" borderId="6" xfId="0" applyFont="1" applyBorder="1"/>
    <xf numFmtId="0" fontId="13" fillId="0" borderId="6" xfId="0" applyFont="1" applyBorder="1"/>
    <xf numFmtId="0" fontId="2" fillId="0" borderId="3" xfId="0" quotePrefix="1" applyFont="1" applyBorder="1" applyAlignment="1">
      <alignment horizontal="left"/>
    </xf>
    <xf numFmtId="0" fontId="2" fillId="0" borderId="4" xfId="0" applyFont="1" applyBorder="1"/>
    <xf numFmtId="0" fontId="2" fillId="0" borderId="5" xfId="0" applyFont="1" applyBorder="1"/>
    <xf numFmtId="49" fontId="2" fillId="0" borderId="3" xfId="0" applyNumberFormat="1" applyFont="1" applyBorder="1" applyAlignment="1">
      <alignment horizontal="left"/>
    </xf>
    <xf numFmtId="49" fontId="2" fillId="0" borderId="3" xfId="0" quotePrefix="1" applyNumberFormat="1" applyFont="1" applyBorder="1" applyAlignment="1">
      <alignment horizontal="left"/>
    </xf>
    <xf numFmtId="0" fontId="2" fillId="0" borderId="12" xfId="0" applyFont="1" applyBorder="1"/>
    <xf numFmtId="0" fontId="12" fillId="0" borderId="4" xfId="0" applyFont="1" applyBorder="1" applyAlignment="1">
      <alignment horizontal="left"/>
    </xf>
    <xf numFmtId="0" fontId="2" fillId="0" borderId="3" xfId="0" quotePrefix="1" applyFont="1" applyBorder="1"/>
    <xf numFmtId="0" fontId="2" fillId="0" borderId="3" xfId="0" applyFont="1" applyBorder="1"/>
    <xf numFmtId="5" fontId="4" fillId="0" borderId="1" xfId="0" applyNumberFormat="1" applyFont="1" applyBorder="1"/>
    <xf numFmtId="5" fontId="2" fillId="3" borderId="2" xfId="0" applyNumberFormat="1" applyFont="1" applyFill="1" applyBorder="1"/>
    <xf numFmtId="5" fontId="2" fillId="2" borderId="13" xfId="0" applyNumberFormat="1" applyFont="1" applyFill="1" applyBorder="1"/>
    <xf numFmtId="5" fontId="2" fillId="2" borderId="2" xfId="0" applyNumberFormat="1" applyFont="1" applyFill="1" applyBorder="1"/>
    <xf numFmtId="0" fontId="3" fillId="0" borderId="3" xfId="0" applyFont="1" applyBorder="1" applyAlignment="1">
      <alignment horizontal="left"/>
    </xf>
    <xf numFmtId="5" fontId="2" fillId="0" borderId="4" xfId="0" applyNumberFormat="1" applyFont="1" applyBorder="1"/>
    <xf numFmtId="5" fontId="12" fillId="0" borderId="6" xfId="0" applyNumberFormat="1" applyFont="1" applyBorder="1"/>
    <xf numFmtId="5" fontId="12" fillId="0" borderId="12" xfId="0" applyNumberFormat="1" applyFont="1" applyBorder="1"/>
    <xf numFmtId="5" fontId="2" fillId="0" borderId="5" xfId="0" applyNumberFormat="1" applyFont="1" applyBorder="1"/>
    <xf numFmtId="5" fontId="12" fillId="0" borderId="14" xfId="0" applyNumberFormat="1" applyFont="1" applyBorder="1"/>
    <xf numFmtId="5" fontId="2" fillId="3" borderId="7" xfId="0" applyNumberFormat="1" applyFont="1" applyFill="1" applyBorder="1"/>
    <xf numFmtId="5" fontId="2" fillId="2" borderId="8" xfId="0" applyNumberFormat="1" applyFont="1" applyFill="1" applyBorder="1"/>
    <xf numFmtId="164" fontId="12" fillId="0" borderId="0" xfId="0" applyNumberFormat="1" applyFont="1" applyAlignment="1">
      <alignment horizontal="center"/>
    </xf>
    <xf numFmtId="164" fontId="12" fillId="0" borderId="0" xfId="0" applyNumberFormat="1" applyFont="1" applyAlignment="1">
      <alignment horizontal="left"/>
    </xf>
    <xf numFmtId="9" fontId="2" fillId="0" borderId="0" xfId="4" applyFont="1" applyBorder="1" applyAlignment="1" applyProtection="1"/>
    <xf numFmtId="0" fontId="2" fillId="0" borderId="2" xfId="0" applyFont="1" applyBorder="1" applyAlignment="1">
      <alignment horizontal="center"/>
    </xf>
    <xf numFmtId="5" fontId="2" fillId="3" borderId="8" xfId="0" applyNumberFormat="1" applyFont="1" applyFill="1" applyBorder="1" applyAlignment="1">
      <alignment horizontal="center"/>
    </xf>
    <xf numFmtId="0" fontId="21" fillId="4" borderId="0" xfId="0" applyFont="1" applyFill="1" applyAlignment="1">
      <alignment horizontal="center"/>
    </xf>
    <xf numFmtId="0" fontId="2" fillId="0" borderId="15" xfId="0" applyFont="1" applyBorder="1" applyAlignment="1">
      <alignment horizontal="center"/>
    </xf>
    <xf numFmtId="5" fontId="2" fillId="0" borderId="15" xfId="0" applyNumberFormat="1" applyFont="1" applyBorder="1" applyAlignment="1">
      <alignment horizontal="center"/>
    </xf>
    <xf numFmtId="0" fontId="2" fillId="0" borderId="8" xfId="0" applyFont="1" applyBorder="1" applyAlignment="1">
      <alignment horizontal="center"/>
    </xf>
    <xf numFmtId="5" fontId="2" fillId="3" borderId="2" xfId="0" applyNumberFormat="1" applyFont="1" applyFill="1" applyBorder="1" applyAlignment="1">
      <alignment horizontal="center"/>
    </xf>
    <xf numFmtId="0" fontId="20" fillId="4" borderId="0" xfId="0" applyFont="1" applyFill="1" applyAlignment="1">
      <alignment horizontal="center"/>
    </xf>
    <xf numFmtId="0" fontId="12" fillId="0" borderId="0" xfId="0" applyFont="1" applyAlignment="1">
      <alignment horizontal="center"/>
    </xf>
    <xf numFmtId="0" fontId="2" fillId="0" borderId="0" xfId="0" applyFont="1" applyAlignment="1">
      <alignment horizontal="center"/>
    </xf>
    <xf numFmtId="5" fontId="0" fillId="0" borderId="3" xfId="0" applyNumberFormat="1"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 fillId="0" borderId="0" xfId="0" applyFont="1" applyAlignment="1">
      <alignment horizontal="right"/>
    </xf>
    <xf numFmtId="0" fontId="1" fillId="0" borderId="14" xfId="0" applyFont="1" applyBorder="1" applyAlignment="1">
      <alignment horizontal="right"/>
    </xf>
    <xf numFmtId="0" fontId="13" fillId="0" borderId="3" xfId="0" applyFont="1" applyBorder="1" applyAlignment="1">
      <alignment horizontal="center"/>
    </xf>
    <xf numFmtId="0" fontId="13" fillId="0" borderId="5" xfId="0" applyFont="1" applyBorder="1" applyAlignment="1">
      <alignment horizontal="center"/>
    </xf>
  </cellXfs>
  <cellStyles count="5">
    <cellStyle name="Currency 2" xfId="1" xr:uid="{00000000-0005-0000-0000-000000000000}"/>
    <cellStyle name="Normal" xfId="0" builtinId="0"/>
    <cellStyle name="Normal 2" xfId="2" xr:uid="{00000000-0005-0000-0000-000002000000}"/>
    <cellStyle name="Normal 3" xfId="3" xr:uid="{00000000-0005-0000-0000-000003000000}"/>
    <cellStyle name="Percent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twoCellAnchor>
    <xdr:from>
      <xdr:col>0</xdr:col>
      <xdr:colOff>3808</xdr:colOff>
      <xdr:row>0</xdr:row>
      <xdr:rowOff>0</xdr:rowOff>
    </xdr:from>
    <xdr:to>
      <xdr:col>0</xdr:col>
      <xdr:colOff>7407909</xdr:colOff>
      <xdr:row>51</xdr:row>
      <xdr:rowOff>147301</xdr:rowOff>
    </xdr:to>
    <xdr:sp macro="" textlink="">
      <xdr:nvSpPr>
        <xdr:cNvPr id="2049" name="Text Box 1">
          <a:extLst>
            <a:ext uri="{FF2B5EF4-FFF2-40B4-BE49-F238E27FC236}">
              <a16:creationId xmlns:a16="http://schemas.microsoft.com/office/drawing/2014/main" id="{D7F37DF9-11A7-44D6-BC49-42EB60E1C2B6}"/>
            </a:ext>
          </a:extLst>
        </xdr:cNvPr>
        <xdr:cNvSpPr txBox="1">
          <a:spLocks noChangeArrowheads="1"/>
        </xdr:cNvSpPr>
      </xdr:nvSpPr>
      <xdr:spPr bwMode="auto">
        <a:xfrm flipH="1">
          <a:off x="9523" y="0"/>
          <a:ext cx="6477001" cy="8410574"/>
        </a:xfrm>
        <a:prstGeom prst="rect">
          <a:avLst/>
        </a:prstGeom>
        <a:noFill/>
        <a:ln w="9525">
          <a:solidFill>
            <a:srgbClr val="000000"/>
          </a:solidFill>
          <a:miter lim="800%"/>
          <a:headEnd/>
          <a:tailEnd/>
        </a:ln>
      </xdr:spPr>
      <xdr:txBody>
        <a:bodyPr vertOverflow="clip" wrap="square" lIns="27432" tIns="27432" rIns="0" bIns="0" anchor="t" upright="1"/>
        <a:lstStyle/>
        <a:p>
          <a:pPr algn="l" rtl="0">
            <a:defRPr sz="1000"/>
          </a:pPr>
          <a:r>
            <a:rPr lang="en-US" sz="1200" b="1" i="0" u="sng" strike="noStrike">
              <a:solidFill>
                <a:srgbClr val="000000"/>
              </a:solidFill>
              <a:latin typeface="Times New Roman"/>
              <a:cs typeface="Times New Roman"/>
            </a:rPr>
            <a:t>INSTRUCTIONS FOR R&amp;D PROPOSALS (RCS)</a:t>
          </a:r>
          <a:r>
            <a:rPr lang="en-US" sz="1200" b="1" i="0" strike="noStrike">
              <a:solidFill>
                <a:srgbClr val="000000"/>
              </a:solidFill>
              <a:latin typeface="Times New Roman"/>
              <a:cs typeface="Times New Roman"/>
            </a:rPr>
            <a:t>:</a:t>
          </a:r>
          <a:endParaRPr lang="en-US" sz="1000" b="0" i="0" strike="noStrike">
            <a:solidFill>
              <a:srgbClr val="000000"/>
            </a:solidFill>
            <a:latin typeface="Times New Roman"/>
            <a:cs typeface="Times New Roman"/>
          </a:endParaRPr>
        </a:p>
        <a:p>
          <a:pPr algn="l" rtl="0">
            <a:lnSpc>
              <a:spcPts val="1100"/>
            </a:lnSpc>
            <a:defRPr sz="1000"/>
          </a:pPr>
          <a:endParaRPr lang="en-US" sz="1000" b="0" i="0" strike="noStrike">
            <a:solidFill>
              <a:srgbClr val="000000"/>
            </a:solidFill>
            <a:latin typeface="Times New Roman"/>
            <a:cs typeface="Times New Roman"/>
          </a:endParaRPr>
        </a:p>
        <a:p>
          <a:pPr algn="l" rtl="0">
            <a:lnSpc>
              <a:spcPts val="1100"/>
            </a:lnSpc>
            <a:defRPr sz="1000"/>
          </a:pPr>
          <a:r>
            <a:rPr lang="en-US" sz="1050" b="1" i="1" strike="noStrike">
              <a:solidFill>
                <a:srgbClr val="000000"/>
              </a:solidFill>
              <a:latin typeface="Times New Roman"/>
              <a:cs typeface="Times New Roman"/>
            </a:rPr>
            <a:t>FORMULAS</a:t>
          </a:r>
          <a:r>
            <a:rPr lang="en-US" sz="1050" b="1" i="0" strike="noStrike">
              <a:solidFill>
                <a:srgbClr val="000000"/>
              </a:solidFill>
              <a:latin typeface="Times New Roman"/>
              <a:cs typeface="Times New Roman"/>
            </a:rPr>
            <a:t>:</a:t>
          </a:r>
        </a:p>
        <a:p>
          <a:pPr algn="l" rtl="0">
            <a:lnSpc>
              <a:spcPts val="1100"/>
            </a:lnSpc>
            <a:defRPr sz="1000"/>
          </a:pPr>
          <a:r>
            <a:rPr lang="en-US" sz="1050" b="0" i="0" strike="noStrike">
              <a:solidFill>
                <a:srgbClr val="000000"/>
              </a:solidFill>
              <a:latin typeface="Times New Roman"/>
              <a:cs typeface="Times New Roman"/>
            </a:rPr>
            <a:t>The budget form is preset to automatically calculate fringe benefits, indirect costs, subtotals, totals, and the entire cumulative budget page.  </a:t>
          </a:r>
          <a:r>
            <a:rPr lang="en-US" sz="1050" b="1" i="0" strike="noStrike">
              <a:solidFill>
                <a:srgbClr val="000000"/>
              </a:solidFill>
              <a:latin typeface="Times New Roman"/>
              <a:cs typeface="Times New Roman"/>
            </a:rPr>
            <a:t>Be careful not to overwrite a cell that contains a formula.  These cells are indicated with grey shading.</a:t>
          </a:r>
          <a:r>
            <a:rPr lang="en-US" sz="1050" b="0" i="0" strike="noStrike">
              <a:solidFill>
                <a:srgbClr val="000000"/>
              </a:solidFill>
              <a:latin typeface="Times New Roman"/>
              <a:cs typeface="Times New Roman"/>
            </a:rPr>
            <a:t>  </a:t>
          </a:r>
        </a:p>
        <a:p>
          <a:pPr algn="l" rtl="0">
            <a:lnSpc>
              <a:spcPts val="1100"/>
            </a:lnSpc>
            <a:defRPr sz="1000"/>
          </a:pPr>
          <a:endParaRPr lang="en-US" sz="1050" b="0" i="0" strike="noStrike">
            <a:solidFill>
              <a:srgbClr val="000000"/>
            </a:solidFill>
            <a:latin typeface="Times New Roman"/>
            <a:cs typeface="Times New Roman"/>
          </a:endParaRPr>
        </a:p>
        <a:p>
          <a:pPr algn="l" rtl="0">
            <a:lnSpc>
              <a:spcPts val="1100"/>
            </a:lnSpc>
            <a:defRPr sz="1000"/>
          </a:pPr>
          <a:r>
            <a:rPr lang="en-US" sz="1050" b="0" i="0" strike="noStrike">
              <a:solidFill>
                <a:srgbClr val="000000"/>
              </a:solidFill>
              <a:latin typeface="Times New Roman"/>
              <a:cs typeface="Times New Roman"/>
            </a:rPr>
            <a:t>Indirect costs are calculated at the Board of Regents' rate for requested funds, and at the Research rate of 50% MTDC for Institutional and Private Sector matching funds.  Off-Campus (26%) projects have a different approved indirect cost rate.  In such cases, you must insert the applicable rate into the controlling cell.  The cell which controls the indirect cost rate for LSU and external match funds can be found in cell B48 of the YEAR ONE form, and contains a "</a:t>
          </a:r>
          <a:r>
            <a:rPr lang="en-US" sz="1050" b="0" i="0" strike="noStrike">
              <a:solidFill>
                <a:srgbClr val="FF0000"/>
              </a:solidFill>
              <a:latin typeface="Times New Roman"/>
              <a:cs typeface="Times New Roman"/>
            </a:rPr>
            <a:t>red triangle</a:t>
          </a:r>
          <a:r>
            <a:rPr lang="en-US" sz="1050" b="0" i="0" strike="noStrike">
              <a:solidFill>
                <a:srgbClr val="000000"/>
              </a:solidFill>
              <a:latin typeface="Times New Roman"/>
              <a:cs typeface="Times New Roman"/>
            </a:rPr>
            <a:t>".  Insert the appropriate indirect rate for your project into the controlling cell only.  Once you have inserted the new rate into the controlling cell, the forms will then automatically calculate indirect costs using the new rate in all formulas on all years.</a:t>
          </a:r>
        </a:p>
        <a:p>
          <a:pPr algn="l" rtl="0">
            <a:defRPr sz="1000"/>
          </a:pPr>
          <a:endParaRPr lang="en-US" sz="1050" b="0" i="0" strike="noStrike">
            <a:solidFill>
              <a:srgbClr val="000000"/>
            </a:solidFill>
            <a:latin typeface="Times New Roman"/>
            <a:cs typeface="Times New Roman"/>
          </a:endParaRPr>
        </a:p>
        <a:p>
          <a:r>
            <a:rPr lang="en-US" sz="1050" b="1" baseline="30%">
              <a:effectLst/>
              <a:latin typeface="Times New Roman" pitchFamily="18" charset="0"/>
              <a:ea typeface="+mn-ea"/>
              <a:cs typeface="Times New Roman" pitchFamily="18" charset="0"/>
            </a:rPr>
            <a:t>a. </a:t>
          </a:r>
          <a:r>
            <a:rPr lang="en-US" sz="1050" b="1" i="1">
              <a:effectLst/>
              <a:latin typeface="Times New Roman" pitchFamily="18" charset="0"/>
              <a:ea typeface="+mn-ea"/>
              <a:cs typeface="Times New Roman" pitchFamily="18" charset="0"/>
            </a:rPr>
            <a:t>IMPORTANT INFORMATION REGARDING INSTITUTIONAL MATCHING FUNDS:</a:t>
          </a:r>
        </a:p>
        <a:p>
          <a:r>
            <a:rPr lang="en-US" sz="1050" b="0" i="0" strike="noStrike">
              <a:solidFill>
                <a:srgbClr val="000000"/>
              </a:solidFill>
              <a:latin typeface="Times New Roman"/>
              <a:ea typeface="+mn-ea"/>
              <a:cs typeface="Times New Roman"/>
            </a:rPr>
            <a:t>The budget spreadsheet will also automatically calculate unrecovered indirect costs as institutional match.  Graduate assistant tuition is </a:t>
          </a:r>
          <a:r>
            <a:rPr lang="en-US" sz="1050" b="1" i="1" strike="noStrike">
              <a:solidFill>
                <a:srgbClr val="000000"/>
              </a:solidFill>
              <a:latin typeface="Times New Roman"/>
              <a:ea typeface="+mn-ea"/>
              <a:cs typeface="Times New Roman"/>
            </a:rPr>
            <a:t>not allowed </a:t>
          </a:r>
          <a:r>
            <a:rPr lang="en-US" sz="1050" b="0" i="0" strike="noStrike">
              <a:solidFill>
                <a:srgbClr val="000000"/>
              </a:solidFill>
              <a:latin typeface="Times New Roman"/>
              <a:ea typeface="+mn-ea"/>
              <a:cs typeface="Times New Roman"/>
            </a:rPr>
            <a:t>as requested funds.  Unrecovered tuition remission on graduate assistant academic year salary will be automatically calculated as institutional match</a:t>
          </a:r>
          <a:r>
            <a:rPr lang="en-US" sz="1050">
              <a:effectLst/>
              <a:latin typeface="Times New Roman" pitchFamily="18" charset="0"/>
              <a:ea typeface="+mn-ea"/>
              <a:cs typeface="Times New Roman" pitchFamily="18" charset="0"/>
            </a:rPr>
            <a:t>.  There will be no unrecovered tuition match on GA</a:t>
          </a:r>
          <a:r>
            <a:rPr lang="en-US" sz="1050" baseline="0%">
              <a:effectLst/>
              <a:latin typeface="Times New Roman" pitchFamily="18" charset="0"/>
              <a:ea typeface="+mn-ea"/>
              <a:cs typeface="Times New Roman" pitchFamily="18" charset="0"/>
            </a:rPr>
            <a:t> summer salary.</a:t>
          </a:r>
          <a:br>
            <a:rPr lang="en-US" sz="1050">
              <a:effectLst/>
              <a:latin typeface="Times New Roman" pitchFamily="18" charset="0"/>
              <a:ea typeface="+mn-ea"/>
              <a:cs typeface="Times New Roman" pitchFamily="18" charset="0"/>
            </a:rPr>
          </a:br>
          <a:r>
            <a:rPr lang="en-US" sz="1050" b="1">
              <a:effectLst/>
              <a:latin typeface="Times New Roman" pitchFamily="18" charset="0"/>
              <a:ea typeface="+mn-ea"/>
              <a:cs typeface="Times New Roman" pitchFamily="18" charset="0"/>
            </a:rPr>
            <a:t>Any additional institutional match (i.e. salary, equipment etc.) must be funded through Departmental or College operating budgets.</a:t>
          </a:r>
          <a:endParaRPr lang="en-US" sz="1050" b="1" i="0" strike="noStrike">
            <a:solidFill>
              <a:srgbClr val="000000"/>
            </a:solidFill>
            <a:latin typeface="Times New Roman" pitchFamily="18" charset="0"/>
            <a:cs typeface="Times New Roman" pitchFamily="18" charset="0"/>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1" i="0" strike="noStrike" baseline="30%">
              <a:solidFill>
                <a:srgbClr val="000000"/>
              </a:solidFill>
              <a:latin typeface="Times New Roman"/>
              <a:cs typeface="Times New Roman"/>
            </a:rPr>
            <a:t>b. </a:t>
          </a:r>
          <a:r>
            <a:rPr lang="en-US" sz="1050" b="1" i="1" strike="noStrike">
              <a:solidFill>
                <a:srgbClr val="000000"/>
              </a:solidFill>
              <a:latin typeface="Times New Roman"/>
              <a:cs typeface="Times New Roman"/>
            </a:rPr>
            <a:t>EXTERNAL MATCHING FUNDS:</a:t>
          </a:r>
        </a:p>
        <a:p>
          <a:pPr algn="l" rtl="0">
            <a:defRPr sz="1000"/>
          </a:pPr>
          <a:r>
            <a:rPr lang="en-US" sz="1050" b="0" i="0" strike="noStrike">
              <a:solidFill>
                <a:srgbClr val="000000"/>
              </a:solidFill>
              <a:latin typeface="Times New Roman"/>
              <a:cs typeface="Times New Roman"/>
            </a:rPr>
            <a:t>If your proposal contains external matching in the form of cash only, the required indirect costs will be calculated automatically.  For proposals which contain external in-kind matching, indirect costs must be manually calculated in the "Private Sector/Other Match" column.  Indirect costs are not calculated on in-kind matching funds.  Indirect costs must be calculated on cash match dollars only at the current federally negotiated rate, and inserted on the indirect cost line. </a:t>
          </a:r>
        </a:p>
        <a:p>
          <a:pPr algn="l" rtl="0">
            <a:defRPr sz="1000"/>
          </a:pPr>
          <a:r>
            <a:rPr lang="en-US" sz="1050">
              <a:effectLst/>
              <a:latin typeface="Times New Roman" pitchFamily="18" charset="0"/>
              <a:ea typeface="+mn-ea"/>
              <a:cs typeface="Times New Roman" pitchFamily="18" charset="0"/>
            </a:rPr>
            <a:t>The budget page(s) must reflect and the budget justification pages must explain any external funds that are claimed in the proposal. External funds and their expenditure must be accounted for in the same manner as Support Fund money and institutional match.  </a:t>
          </a:r>
        </a:p>
        <a:p>
          <a:pPr algn="l" rtl="0">
            <a:defRPr sz="1000"/>
          </a:pPr>
          <a:endParaRPr lang="en-US" sz="1050" b="0" i="0" strike="noStrike">
            <a:solidFill>
              <a:srgbClr val="000000"/>
            </a:solidFill>
            <a:latin typeface="Times New Roman"/>
            <a:cs typeface="Times New Roman"/>
          </a:endParaRPr>
        </a:p>
        <a:p>
          <a:pPr algn="l" rtl="0">
            <a:lnSpc>
              <a:spcPts val="1300"/>
            </a:lnSpc>
            <a:defRPr sz="1000"/>
          </a:pPr>
          <a:r>
            <a:rPr lang="en-US" sz="1050" b="0" i="0" strike="noStrike" baseline="30%">
              <a:solidFill>
                <a:srgbClr val="000000"/>
              </a:solidFill>
              <a:latin typeface="Times New Roman"/>
              <a:cs typeface="Times New Roman"/>
            </a:rPr>
            <a:t>c. </a:t>
          </a:r>
          <a:r>
            <a:rPr lang="en-US" sz="1050" b="1" i="1" strike="noStrike">
              <a:solidFill>
                <a:srgbClr val="000000"/>
              </a:solidFill>
              <a:latin typeface="Times New Roman"/>
              <a:cs typeface="Times New Roman"/>
            </a:rPr>
            <a:t>SALARY REQUESTS</a:t>
          </a:r>
        </a:p>
        <a:p>
          <a:pPr algn="l" rtl="0">
            <a:lnSpc>
              <a:spcPts val="1300"/>
            </a:lnSpc>
            <a:defRPr sz="1000"/>
          </a:pPr>
          <a:r>
            <a:rPr lang="en-US" sz="1050" b="0" i="0" strike="noStrike">
              <a:solidFill>
                <a:srgbClr val="000000"/>
              </a:solidFill>
              <a:latin typeface="Times New Roman"/>
              <a:cs typeface="Times New Roman"/>
            </a:rPr>
            <a:t>PI salary requestes are limited to 25% of academic</a:t>
          </a:r>
          <a:r>
            <a:rPr lang="en-US" sz="1050" b="0" i="0" strike="noStrike" baseline="0%">
              <a:solidFill>
                <a:srgbClr val="000000"/>
              </a:solidFill>
              <a:latin typeface="Times New Roman"/>
              <a:cs typeface="Times New Roman"/>
            </a:rPr>
            <a:t> salary plus 2 summer months.  </a:t>
          </a:r>
          <a:r>
            <a:rPr lang="en-US" sz="1050" b="0" i="0" strike="noStrike">
              <a:solidFill>
                <a:srgbClr val="000000"/>
              </a:solidFill>
              <a:latin typeface="Times New Roman"/>
              <a:cs typeface="Times New Roman"/>
            </a:rPr>
            <a:t>Support Fund monies will not supplant state funds, and full time employees will not, un</a:t>
          </a:r>
          <a:r>
            <a:rPr lang="en-US" sz="1050" b="0" i="0" strike="noStrike" baseline="0%">
              <a:solidFill>
                <a:srgbClr val="000000"/>
              </a:solidFill>
              <a:latin typeface="Times New Roman"/>
              <a:cs typeface="Times New Roman"/>
            </a:rPr>
            <a:t>der any circumstances, receive funds in excess of 100% of their regular salaries.</a:t>
          </a:r>
          <a:endParaRPr lang="en-US" sz="1050" b="0" i="0" strike="noStrike">
            <a:solidFill>
              <a:srgbClr val="000000"/>
            </a:solidFill>
            <a:latin typeface="Times New Roman"/>
            <a:cs typeface="Times New Roman"/>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0" i="0" strike="noStrike" baseline="30%">
              <a:solidFill>
                <a:srgbClr val="000000"/>
              </a:solidFill>
              <a:latin typeface="Times New Roman"/>
              <a:cs typeface="Times New Roman"/>
            </a:rPr>
            <a:t>d. </a:t>
          </a:r>
          <a:r>
            <a:rPr lang="en-US" sz="1050" b="1" i="1" strike="noStrike">
              <a:solidFill>
                <a:srgbClr val="000000"/>
              </a:solidFill>
              <a:latin typeface="Times New Roman"/>
              <a:cs typeface="Times New Roman"/>
            </a:rPr>
            <a:t>EQUIPMENT</a:t>
          </a:r>
        </a:p>
        <a:p>
          <a:pPr algn="l" rtl="0">
            <a:defRPr sz="1000"/>
          </a:pPr>
          <a:r>
            <a:rPr lang="en-US" sz="1050" b="0" i="0" strike="noStrike">
              <a:solidFill>
                <a:srgbClr val="000000"/>
              </a:solidFill>
              <a:latin typeface="Times New Roman"/>
              <a:cs typeface="Times New Roman"/>
            </a:rPr>
            <a:t>A</a:t>
          </a:r>
          <a:r>
            <a:rPr lang="en-US" sz="1050" b="0" i="0" strike="noStrike" baseline="0%">
              <a:solidFill>
                <a:srgbClr val="000000"/>
              </a:solidFill>
              <a:latin typeface="Times New Roman"/>
              <a:cs typeface="Times New Roman"/>
            </a:rPr>
            <a:t> minimum 25% cash match is required for all equipment purchases using Support Fund dollars.  For RCS proposals, the required equipment match must be from the applicant's employing institution.  Discounts received for equipment purchases and unrecovered F&amp;A are not allowable as match for equipment.  Unrecovered F&amp;A does not count towards cash match.</a:t>
          </a:r>
          <a:endParaRPr 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xdr:col>
          <xdr:colOff>1352550</xdr:colOff>
          <xdr:row>27</xdr:row>
          <xdr:rowOff>95250</xdr:rowOff>
        </xdr:from>
        <xdr:to>
          <xdr:col>4</xdr:col>
          <xdr:colOff>857250</xdr:colOff>
          <xdr:row>30</xdr:row>
          <xdr:rowOff>66675</xdr:rowOff>
        </xdr:to>
        <xdr:sp macro="" textlink="">
          <xdr:nvSpPr>
            <xdr:cNvPr id="2049" name="Comment 51" hidden="1">
              <a:extLst>
                <a:ext uri="{FF2B5EF4-FFF2-40B4-BE49-F238E27FC236}">
                  <a16:creationId xmlns:a16="http://schemas.microsoft.com/office/drawing/2014/main" id="{07FAC9B7-7358-3585-4D09-E4F21E770161}"/>
                </a:ext>
              </a:extLst>
            </xdr:cNvPr>
            <xdr:cNvSpPr txBox="1">
              <a:spLocks noChangeArrowheads="1"/>
            </xdr:cNvSpPr>
          </xdr:nvSpPr>
          <xdr:spPr bwMode="auto">
            <a:xfrm>
              <a:off x="2047875" y="4552950"/>
              <a:ext cx="1238250" cy="48577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1123950</xdr:colOff>
          <xdr:row>27</xdr:row>
          <xdr:rowOff>152400</xdr:rowOff>
        </xdr:from>
        <xdr:to>
          <xdr:col>14</xdr:col>
          <xdr:colOff>514350</xdr:colOff>
          <xdr:row>31</xdr:row>
          <xdr:rowOff>19050</xdr:rowOff>
        </xdr:to>
        <xdr:sp macro="" textlink="">
          <xdr:nvSpPr>
            <xdr:cNvPr id="2050" name="Comment 382" hidden="1">
              <a:extLst>
                <a:ext uri="{FF2B5EF4-FFF2-40B4-BE49-F238E27FC236}">
                  <a16:creationId xmlns:a16="http://schemas.microsoft.com/office/drawing/2014/main" id="{6AE0C56A-3F07-55A3-983C-2AEFD0850DC6}"/>
                </a:ext>
              </a:extLst>
            </xdr:cNvPr>
            <xdr:cNvSpPr txBox="1">
              <a:spLocks noChangeArrowheads="1"/>
            </xdr:cNvSpPr>
          </xdr:nvSpPr>
          <xdr:spPr bwMode="auto">
            <a:xfrm>
              <a:off x="8372475" y="4610100"/>
              <a:ext cx="1047750" cy="54292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22</xdr:col>
          <xdr:colOff>1085850</xdr:colOff>
          <xdr:row>27</xdr:row>
          <xdr:rowOff>152400</xdr:rowOff>
        </xdr:from>
        <xdr:to>
          <xdr:col>24</xdr:col>
          <xdr:colOff>552450</xdr:colOff>
          <xdr:row>30</xdr:row>
          <xdr:rowOff>104775</xdr:rowOff>
        </xdr:to>
        <xdr:sp macro="" textlink="">
          <xdr:nvSpPr>
            <xdr:cNvPr id="2051" name="Comment 383" hidden="1">
              <a:extLst>
                <a:ext uri="{FF2B5EF4-FFF2-40B4-BE49-F238E27FC236}">
                  <a16:creationId xmlns:a16="http://schemas.microsoft.com/office/drawing/2014/main" id="{DB971FB9-246E-FF95-1F97-A1FCC413CA5C}"/>
                </a:ext>
              </a:extLst>
            </xdr:cNvPr>
            <xdr:cNvSpPr txBox="1">
              <a:spLocks noChangeArrowheads="1"/>
            </xdr:cNvSpPr>
          </xdr:nvSpPr>
          <xdr:spPr bwMode="auto">
            <a:xfrm>
              <a:off x="14716125" y="4610100"/>
              <a:ext cx="1123950" cy="46672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1352550</xdr:colOff>
          <xdr:row>32</xdr:row>
          <xdr:rowOff>38100</xdr:rowOff>
        </xdr:from>
        <xdr:to>
          <xdr:col>5</xdr:col>
          <xdr:colOff>247650</xdr:colOff>
          <xdr:row>34</xdr:row>
          <xdr:rowOff>38100</xdr:rowOff>
        </xdr:to>
        <xdr:sp macro="" textlink="">
          <xdr:nvSpPr>
            <xdr:cNvPr id="2052" name="Comment 309" hidden="1">
              <a:extLst>
                <a:ext uri="{FF2B5EF4-FFF2-40B4-BE49-F238E27FC236}">
                  <a16:creationId xmlns:a16="http://schemas.microsoft.com/office/drawing/2014/main" id="{4607E851-B00E-83C9-F42A-71F2CE97F5B1}"/>
                </a:ext>
              </a:extLst>
            </xdr:cNvPr>
            <xdr:cNvSpPr txBox="1">
              <a:spLocks noChangeArrowheads="1"/>
            </xdr:cNvSpPr>
          </xdr:nvSpPr>
          <xdr:spPr bwMode="auto">
            <a:xfrm>
              <a:off x="2047875" y="5334000"/>
              <a:ext cx="1609725" cy="32385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subcontracts below</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1123950</xdr:colOff>
          <xdr:row>32</xdr:row>
          <xdr:rowOff>95250</xdr:rowOff>
        </xdr:from>
        <xdr:to>
          <xdr:col>15</xdr:col>
          <xdr:colOff>161925</xdr:colOff>
          <xdr:row>34</xdr:row>
          <xdr:rowOff>38100</xdr:rowOff>
        </xdr:to>
        <xdr:sp macro="" textlink="">
          <xdr:nvSpPr>
            <xdr:cNvPr id="2053" name="Comment 385" hidden="1">
              <a:extLst>
                <a:ext uri="{FF2B5EF4-FFF2-40B4-BE49-F238E27FC236}">
                  <a16:creationId xmlns:a16="http://schemas.microsoft.com/office/drawing/2014/main" id="{9CE19EEA-138E-4733-5968-7824B1FC0960}"/>
                </a:ext>
              </a:extLst>
            </xdr:cNvPr>
            <xdr:cNvSpPr txBox="1">
              <a:spLocks noChangeArrowheads="1"/>
            </xdr:cNvSpPr>
          </xdr:nvSpPr>
          <xdr:spPr bwMode="auto">
            <a:xfrm>
              <a:off x="8372475" y="5391150"/>
              <a:ext cx="1676400" cy="2667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subcontracts below</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22</xdr:col>
          <xdr:colOff>1085850</xdr:colOff>
          <xdr:row>32</xdr:row>
          <xdr:rowOff>95250</xdr:rowOff>
        </xdr:from>
        <xdr:to>
          <xdr:col>25</xdr:col>
          <xdr:colOff>133350</xdr:colOff>
          <xdr:row>34</xdr:row>
          <xdr:rowOff>19050</xdr:rowOff>
        </xdr:to>
        <xdr:sp macro="" textlink="">
          <xdr:nvSpPr>
            <xdr:cNvPr id="2054" name="Comment 386" hidden="1">
              <a:extLst>
                <a:ext uri="{FF2B5EF4-FFF2-40B4-BE49-F238E27FC236}">
                  <a16:creationId xmlns:a16="http://schemas.microsoft.com/office/drawing/2014/main" id="{A26A659F-82B9-DCCC-0EBB-9348AB204257}"/>
                </a:ext>
              </a:extLst>
            </xdr:cNvPr>
            <xdr:cNvSpPr txBox="1">
              <a:spLocks noChangeArrowheads="1"/>
            </xdr:cNvSpPr>
          </xdr:nvSpPr>
          <xdr:spPr bwMode="auto">
            <a:xfrm>
              <a:off x="14716125" y="5391150"/>
              <a:ext cx="1685925" cy="24765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subcontracts below</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352425</xdr:colOff>
          <xdr:row>33</xdr:row>
          <xdr:rowOff>152400</xdr:rowOff>
        </xdr:from>
        <xdr:to>
          <xdr:col>4</xdr:col>
          <xdr:colOff>914400</xdr:colOff>
          <xdr:row>38</xdr:row>
          <xdr:rowOff>133350</xdr:rowOff>
        </xdr:to>
        <xdr:sp macro="" textlink="">
          <xdr:nvSpPr>
            <xdr:cNvPr id="2055" name="Comment 22" hidden="1">
              <a:extLst>
                <a:ext uri="{FF2B5EF4-FFF2-40B4-BE49-F238E27FC236}">
                  <a16:creationId xmlns:a16="http://schemas.microsoft.com/office/drawing/2014/main" id="{7DC3E410-B9C5-FD3D-E176-4045CC4092CB}"/>
                </a:ext>
              </a:extLst>
            </xdr:cNvPr>
            <xdr:cNvSpPr txBox="1">
              <a:spLocks noChangeArrowheads="1"/>
            </xdr:cNvSpPr>
          </xdr:nvSpPr>
          <xdr:spPr bwMode="auto">
            <a:xfrm>
              <a:off x="619125" y="5610225"/>
              <a:ext cx="2724150" cy="790575"/>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Insert applicable rate.  </a:t>
              </a:r>
            </a:p>
            <a:p>
              <a:pPr algn="l" rtl="0">
                <a:defRPr sz="1000"/>
              </a:pPr>
              <a:r>
                <a:rPr lang="en-US" sz="800" b="0" i="0" u="none" strike="noStrike" baseline="0%">
                  <a:solidFill>
                    <a:srgbClr val="000000"/>
                  </a:solidFill>
                  <a:latin typeface="Tahoma"/>
                  <a:ea typeface="Tahoma"/>
                  <a:cs typeface="Tahoma"/>
                </a:rPr>
                <a:t>50% Federally negotiated rate</a:t>
              </a:r>
            </a:p>
            <a:p>
              <a:pPr algn="l" rtl="0">
                <a:defRPr sz="1000"/>
              </a:pPr>
              <a:r>
                <a:rPr lang="en-US" sz="800" b="0" i="0" u="none" strike="noStrike" baseline="0%">
                  <a:solidFill>
                    <a:srgbClr val="000000"/>
                  </a:solidFill>
                  <a:latin typeface="Tahoma"/>
                  <a:ea typeface="Tahoma"/>
                  <a:cs typeface="Tahoma"/>
                </a:rPr>
                <a:t>49% Instruction rate</a:t>
              </a:r>
            </a:p>
            <a:p>
              <a:pPr algn="l" rtl="0">
                <a:defRPr sz="1000"/>
              </a:pPr>
              <a:r>
                <a:rPr lang="en-US" sz="800" b="0" i="0" u="none" strike="noStrike" baseline="0%">
                  <a:solidFill>
                    <a:srgbClr val="000000"/>
                  </a:solidFill>
                  <a:latin typeface="Tahoma"/>
                  <a:ea typeface="Tahoma"/>
                  <a:cs typeface="Tahoma"/>
                </a:rPr>
                <a:t>35% Public Service rate</a:t>
              </a:r>
            </a:p>
            <a:p>
              <a:pPr algn="l" rtl="0">
                <a:defRPr sz="1000"/>
              </a:pPr>
              <a:r>
                <a:rPr lang="en-US" sz="800" b="0" i="0" u="none" strike="noStrike" baseline="0%">
                  <a:solidFill>
                    <a:srgbClr val="000000"/>
                  </a:solidFill>
                  <a:latin typeface="Tahoma"/>
                  <a:ea typeface="Tahoma"/>
                  <a:cs typeface="Tahoma"/>
                </a:rPr>
                <a:t>26% Off-Campus rate</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1.bin"/><Relationship Id="rId4" Type="http://purl.oclc.org/ooxml/officeDocument/relationships/comments" Target="../comments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sqref="A1:IV1"/>
    </sheetView>
  </sheetViews>
  <sheetFormatPr defaultColWidth="11.5703125" defaultRowHeight="12.75"/>
  <cols>
    <col min="1" max="1" width="98.7109375" customWidth="1"/>
    <col min="2" max="256" width="8.7109375" customWidth="1"/>
  </cols>
  <sheetData/>
  <phoneticPr fontId="0" type="noConversion"/>
  <pageMargins left="0.7" right="0.7" top="0.75" bottom="0.75" header="0.3" footer="0.3"/>
  <pageSetup orientation="portrait"/>
  <headerFooter alignWithMargins="0"/>
  <drawing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N62"/>
  <sheetViews>
    <sheetView tabSelected="1" zoomScale="120" zoomScaleNormal="120" workbookViewId="0">
      <selection activeCell="D7" sqref="D7"/>
    </sheetView>
  </sheetViews>
  <sheetFormatPr defaultColWidth="9.140625" defaultRowHeight="12.75"/>
  <cols>
    <col min="1" max="1" width="4" style="2" customWidth="1"/>
    <col min="2" max="2" width="6.7109375" style="2" customWidth="1"/>
    <col min="3" max="3" width="20" style="2" customWidth="1"/>
    <col min="4" max="4" width="5.7109375" style="2" customWidth="1"/>
    <col min="5" max="5" width="14.7109375" style="5" customWidth="1"/>
    <col min="6" max="6" width="5.7109375" style="5" customWidth="1"/>
    <col min="7" max="7" width="14.7109375" style="5" customWidth="1"/>
    <col min="8" max="8" width="5.7109375" style="5" customWidth="1"/>
    <col min="9" max="9" width="14.7109375" style="5" customWidth="1"/>
    <col min="10" max="10" width="5" style="2" customWidth="1"/>
    <col min="11" max="11" width="4" style="2" customWidth="1"/>
    <col min="12" max="12" width="7.7109375" style="2" customWidth="1"/>
    <col min="13" max="13" width="19.140625" style="2" customWidth="1"/>
    <col min="14" max="14" width="5.7109375" style="2" customWidth="1"/>
    <col min="15" max="15" width="14.7109375" style="2" customWidth="1"/>
    <col min="16" max="16" width="5.7109375" style="2" customWidth="1"/>
    <col min="17" max="17" width="14.7109375" style="2" customWidth="1"/>
    <col min="18" max="18" width="5.7109375" style="2" customWidth="1"/>
    <col min="19" max="19" width="14.7109375" style="2" customWidth="1"/>
    <col min="20" max="20" width="5" style="2" customWidth="1"/>
    <col min="21" max="21" width="4" style="2" customWidth="1"/>
    <col min="22" max="22" width="6.28515625" style="2" customWidth="1"/>
    <col min="23" max="23" width="19.140625" style="2" customWidth="1"/>
    <col min="24" max="24" width="5.7109375" style="2" customWidth="1"/>
    <col min="25" max="25" width="14.7109375" style="2" customWidth="1"/>
    <col min="26" max="26" width="5.7109375" style="2" customWidth="1"/>
    <col min="27" max="27" width="14.7109375" style="2" customWidth="1"/>
    <col min="28" max="28" width="5.7109375" style="2" customWidth="1"/>
    <col min="29" max="29" width="14.7109375" style="2" customWidth="1"/>
    <col min="30" max="30" width="4.7109375" style="2" customWidth="1"/>
    <col min="31" max="31" width="4" style="2" customWidth="1"/>
    <col min="32" max="32" width="7.42578125" style="2" customWidth="1"/>
    <col min="33" max="33" width="19.140625" style="2" customWidth="1"/>
    <col min="34" max="34" width="5.7109375" style="2" customWidth="1"/>
    <col min="35" max="35" width="14.7109375" style="2" customWidth="1"/>
    <col min="36" max="36" width="5" style="2" customWidth="1"/>
    <col min="37" max="37" width="14.7109375" style="2" customWidth="1"/>
    <col min="38" max="38" width="4.42578125" style="2" customWidth="1"/>
    <col min="39" max="39" width="14.7109375" style="2" customWidth="1"/>
    <col min="40" max="40" width="6.42578125" style="2" customWidth="1"/>
    <col min="41" max="16384" width="9.140625" style="2"/>
  </cols>
  <sheetData>
    <row r="2" spans="1:40">
      <c r="A2" s="10" t="s">
        <v>0</v>
      </c>
      <c r="B2" s="10"/>
      <c r="C2" s="10"/>
      <c r="D2" s="10"/>
      <c r="E2" s="11"/>
      <c r="F2" s="11"/>
      <c r="G2" s="11"/>
      <c r="H2" s="11"/>
      <c r="I2" s="11"/>
      <c r="J2" s="10"/>
      <c r="K2" s="10" t="s">
        <v>0</v>
      </c>
      <c r="L2" s="10"/>
      <c r="M2" s="10"/>
      <c r="N2" s="10"/>
      <c r="O2" s="11"/>
      <c r="P2" s="11"/>
      <c r="Q2" s="11"/>
      <c r="R2" s="11"/>
      <c r="S2" s="11"/>
      <c r="T2" s="10"/>
      <c r="U2" s="10" t="s">
        <v>0</v>
      </c>
      <c r="V2" s="10"/>
      <c r="W2" s="10"/>
      <c r="X2" s="10"/>
      <c r="Y2" s="11"/>
      <c r="Z2" s="11"/>
      <c r="AA2" s="11"/>
      <c r="AB2" s="11"/>
      <c r="AC2" s="11"/>
      <c r="AD2" s="10"/>
      <c r="AE2" s="10" t="s">
        <v>0</v>
      </c>
      <c r="AF2" s="10"/>
      <c r="AG2" s="10"/>
      <c r="AH2" s="10"/>
      <c r="AI2" s="11"/>
      <c r="AJ2" s="11"/>
      <c r="AK2" s="11"/>
      <c r="AL2" s="11"/>
      <c r="AM2" s="11"/>
      <c r="AN2" s="10"/>
    </row>
    <row r="3" spans="1:40" s="7" customFormat="1">
      <c r="A3" s="75" t="s">
        <v>80</v>
      </c>
      <c r="B3" s="75"/>
      <c r="C3" s="75"/>
      <c r="D3" s="75"/>
      <c r="E3" s="75"/>
      <c r="F3" s="75"/>
      <c r="G3" s="75"/>
      <c r="H3" s="75"/>
      <c r="I3" s="75"/>
      <c r="J3" s="75"/>
      <c r="K3" s="75" t="s">
        <v>82</v>
      </c>
      <c r="L3" s="75"/>
      <c r="M3" s="75"/>
      <c r="N3" s="75"/>
      <c r="O3" s="75"/>
      <c r="P3" s="75"/>
      <c r="Q3" s="75"/>
      <c r="R3" s="75"/>
      <c r="S3" s="75"/>
      <c r="T3" s="75"/>
      <c r="U3" s="75" t="s">
        <v>84</v>
      </c>
      <c r="V3" s="75"/>
      <c r="W3" s="75"/>
      <c r="X3" s="75"/>
      <c r="Y3" s="75"/>
      <c r="Z3" s="75"/>
      <c r="AA3" s="75"/>
      <c r="AB3" s="75"/>
      <c r="AC3" s="75"/>
      <c r="AD3" s="75"/>
      <c r="AE3" s="75" t="s">
        <v>85</v>
      </c>
      <c r="AF3" s="75"/>
      <c r="AG3" s="75"/>
      <c r="AH3" s="75"/>
      <c r="AI3" s="75"/>
      <c r="AJ3" s="75"/>
      <c r="AK3" s="75"/>
      <c r="AL3" s="75"/>
      <c r="AM3" s="75"/>
      <c r="AN3" s="75"/>
    </row>
    <row r="4" spans="1:40" s="7" customFormat="1">
      <c r="A4" s="75" t="s">
        <v>62</v>
      </c>
      <c r="B4" s="75"/>
      <c r="C4" s="75"/>
      <c r="D4" s="75"/>
      <c r="E4" s="75"/>
      <c r="F4" s="75"/>
      <c r="G4" s="75"/>
      <c r="H4" s="75"/>
      <c r="I4" s="75"/>
      <c r="J4" s="75"/>
      <c r="K4" s="75" t="s">
        <v>62</v>
      </c>
      <c r="L4" s="75"/>
      <c r="M4" s="75"/>
      <c r="N4" s="75"/>
      <c r="O4" s="75"/>
      <c r="P4" s="75"/>
      <c r="Q4" s="75"/>
      <c r="R4" s="75"/>
      <c r="S4" s="75"/>
      <c r="T4" s="75"/>
      <c r="U4" s="75" t="s">
        <v>62</v>
      </c>
      <c r="V4" s="75"/>
      <c r="W4" s="75"/>
      <c r="X4" s="75"/>
      <c r="Y4" s="75"/>
      <c r="Z4" s="75"/>
      <c r="AA4" s="75"/>
      <c r="AB4" s="75"/>
      <c r="AC4" s="75"/>
      <c r="AD4" s="75"/>
      <c r="AE4" s="75" t="s">
        <v>62</v>
      </c>
      <c r="AF4" s="75"/>
      <c r="AG4" s="75"/>
      <c r="AH4" s="75"/>
      <c r="AI4" s="75"/>
      <c r="AJ4" s="75"/>
      <c r="AK4" s="75"/>
      <c r="AL4" s="75"/>
      <c r="AM4" s="75"/>
      <c r="AN4" s="75"/>
    </row>
    <row r="5" spans="1:40">
      <c r="A5" s="76" t="s">
        <v>73</v>
      </c>
      <c r="B5" s="76"/>
      <c r="C5" s="76"/>
      <c r="D5" s="76"/>
      <c r="E5" s="76"/>
      <c r="F5" s="76"/>
      <c r="G5" s="76"/>
      <c r="H5" s="76"/>
      <c r="I5" s="76"/>
      <c r="J5" s="76"/>
      <c r="K5" s="76" t="s">
        <v>63</v>
      </c>
      <c r="L5" s="76"/>
      <c r="M5" s="76"/>
      <c r="N5" s="76"/>
      <c r="O5" s="76"/>
      <c r="P5" s="76"/>
      <c r="Q5" s="76"/>
      <c r="R5" s="76"/>
      <c r="S5" s="76"/>
      <c r="T5" s="76"/>
      <c r="U5" s="76" t="s">
        <v>64</v>
      </c>
      <c r="V5" s="76"/>
      <c r="W5" s="76"/>
      <c r="X5" s="76"/>
      <c r="Y5" s="76"/>
      <c r="Z5" s="76"/>
      <c r="AA5" s="76"/>
      <c r="AB5" s="76"/>
      <c r="AC5" s="76"/>
      <c r="AD5" s="76"/>
      <c r="AE5" s="76" t="s">
        <v>65</v>
      </c>
      <c r="AF5" s="76"/>
      <c r="AG5" s="76"/>
      <c r="AH5" s="76"/>
      <c r="AI5" s="76"/>
      <c r="AJ5" s="76"/>
      <c r="AK5" s="76"/>
      <c r="AL5" s="76"/>
      <c r="AM5" s="76"/>
      <c r="AN5" s="76"/>
    </row>
    <row r="6" spans="1:40" ht="15.4" customHeight="1">
      <c r="A6" s="10"/>
      <c r="B6" s="10"/>
      <c r="C6" s="10"/>
      <c r="D6" s="10"/>
      <c r="E6" s="11"/>
      <c r="F6" s="11"/>
      <c r="G6" s="11"/>
      <c r="H6" s="11"/>
      <c r="I6" s="11"/>
      <c r="K6" s="10"/>
      <c r="L6" s="10"/>
      <c r="M6" s="10"/>
      <c r="N6" s="10"/>
      <c r="O6" s="11"/>
      <c r="P6" s="11"/>
      <c r="Q6" s="11"/>
      <c r="R6" s="11"/>
      <c r="S6" s="11"/>
      <c r="U6" s="10"/>
      <c r="V6" s="10"/>
      <c r="W6" s="10"/>
      <c r="X6" s="10"/>
      <c r="Y6" s="11"/>
      <c r="Z6" s="11"/>
      <c r="AA6" s="11"/>
      <c r="AB6" s="11"/>
      <c r="AC6" s="11"/>
      <c r="AE6" s="10"/>
      <c r="AF6" s="10"/>
      <c r="AG6" s="10"/>
      <c r="AH6" s="10"/>
      <c r="AI6" s="11"/>
      <c r="AJ6" s="11"/>
      <c r="AK6" s="11"/>
      <c r="AL6" s="11"/>
      <c r="AM6" s="11"/>
    </row>
    <row r="7" spans="1:40">
      <c r="A7" s="2" t="s">
        <v>1</v>
      </c>
      <c r="D7" s="1" t="s">
        <v>71</v>
      </c>
      <c r="E7" s="3"/>
      <c r="F7" s="3"/>
      <c r="G7" s="3"/>
      <c r="H7" s="3"/>
      <c r="I7" s="3"/>
      <c r="K7" s="2" t="s">
        <v>1</v>
      </c>
      <c r="N7" s="6" t="str">
        <f>IF(ISBLANK(D7),"",D7)</f>
        <v>Insert PI Name</v>
      </c>
      <c r="O7" s="3"/>
      <c r="P7" s="3"/>
      <c r="Q7" s="3"/>
      <c r="R7" s="3"/>
      <c r="S7" s="3"/>
      <c r="U7" s="2" t="s">
        <v>1</v>
      </c>
      <c r="X7" s="6" t="str">
        <f>IF(ISBLANK(N7),"",N7)</f>
        <v>Insert PI Name</v>
      </c>
      <c r="Y7" s="3"/>
      <c r="Z7" s="3"/>
      <c r="AA7" s="3"/>
      <c r="AB7" s="3"/>
      <c r="AC7" s="3"/>
      <c r="AE7" s="2" t="s">
        <v>1</v>
      </c>
      <c r="AH7" s="6" t="str">
        <f>IF(ISBLANK(X7),"",X7)</f>
        <v>Insert PI Name</v>
      </c>
      <c r="AI7" s="3"/>
      <c r="AJ7" s="3"/>
      <c r="AK7" s="3"/>
      <c r="AL7" s="3"/>
      <c r="AM7" s="3"/>
    </row>
    <row r="8" spans="1:40">
      <c r="O8" s="5"/>
      <c r="P8" s="5"/>
      <c r="Q8" s="5"/>
      <c r="R8" s="5"/>
      <c r="S8" s="5"/>
      <c r="Y8" s="5"/>
      <c r="Z8" s="5"/>
      <c r="AA8" s="5"/>
      <c r="AB8" s="5"/>
      <c r="AC8" s="5"/>
      <c r="AI8" s="5"/>
      <c r="AJ8" s="5"/>
      <c r="AK8" s="5"/>
      <c r="AL8" s="5"/>
      <c r="AM8" s="5"/>
    </row>
    <row r="9" spans="1:40">
      <c r="A9" s="2" t="s">
        <v>2</v>
      </c>
      <c r="D9" s="3" t="s">
        <v>3</v>
      </c>
      <c r="E9" s="3"/>
      <c r="F9" s="4"/>
      <c r="G9" s="3"/>
      <c r="H9" s="3"/>
      <c r="I9" s="3"/>
      <c r="K9" s="2" t="s">
        <v>2</v>
      </c>
      <c r="N9" s="3" t="s">
        <v>3</v>
      </c>
      <c r="O9" s="6"/>
      <c r="P9" s="4"/>
      <c r="Q9" s="3"/>
      <c r="R9" s="3"/>
      <c r="S9" s="3"/>
      <c r="U9" s="2" t="s">
        <v>2</v>
      </c>
      <c r="X9" s="3" t="s">
        <v>3</v>
      </c>
      <c r="Y9" s="6"/>
      <c r="Z9" s="4"/>
      <c r="AA9" s="3"/>
      <c r="AB9" s="3"/>
      <c r="AC9" s="3"/>
      <c r="AE9" s="2" t="s">
        <v>2</v>
      </c>
      <c r="AH9" s="3" t="s">
        <v>3</v>
      </c>
      <c r="AI9" s="6"/>
      <c r="AJ9" s="4"/>
      <c r="AK9" s="3"/>
      <c r="AL9" s="3"/>
      <c r="AM9" s="3"/>
    </row>
    <row r="10" spans="1:40">
      <c r="O10" s="5"/>
      <c r="P10" s="5"/>
      <c r="Q10" s="5"/>
      <c r="R10" s="5"/>
      <c r="S10" s="5"/>
      <c r="Y10" s="5"/>
      <c r="Z10" s="5"/>
      <c r="AA10" s="5"/>
      <c r="AB10" s="5"/>
      <c r="AC10" s="5"/>
      <c r="AI10" s="5"/>
      <c r="AJ10" s="5"/>
      <c r="AK10" s="5"/>
      <c r="AL10" s="5"/>
      <c r="AM10" s="5"/>
    </row>
    <row r="11" spans="1:40">
      <c r="A11" s="2" t="s">
        <v>4</v>
      </c>
      <c r="K11" s="2" t="s">
        <v>4</v>
      </c>
      <c r="O11" s="5"/>
      <c r="P11" s="5"/>
      <c r="Q11" s="5"/>
      <c r="R11" s="5"/>
      <c r="S11" s="5"/>
      <c r="U11" s="2" t="s">
        <v>4</v>
      </c>
      <c r="Y11" s="5"/>
      <c r="Z11" s="5"/>
      <c r="AA11" s="5"/>
      <c r="AB11" s="5"/>
      <c r="AC11" s="5"/>
      <c r="AE11" s="2" t="s">
        <v>4</v>
      </c>
      <c r="AI11" s="5"/>
      <c r="AJ11" s="5"/>
      <c r="AK11" s="5"/>
      <c r="AL11" s="5"/>
      <c r="AM11" s="5"/>
    </row>
    <row r="12" spans="1:40" ht="13.5" customHeight="1">
      <c r="E12" s="29" t="s">
        <v>5</v>
      </c>
      <c r="F12" s="27"/>
      <c r="G12" s="29" t="s">
        <v>6</v>
      </c>
      <c r="H12" s="27"/>
      <c r="I12" s="29" t="s">
        <v>7</v>
      </c>
      <c r="O12" s="29" t="s">
        <v>5</v>
      </c>
      <c r="P12" s="27"/>
      <c r="Q12" s="29" t="s">
        <v>6</v>
      </c>
      <c r="R12" s="27"/>
      <c r="S12" s="29" t="s">
        <v>7</v>
      </c>
      <c r="Y12" s="29" t="s">
        <v>5</v>
      </c>
      <c r="Z12" s="27"/>
      <c r="AA12" s="29" t="s">
        <v>6</v>
      </c>
      <c r="AB12" s="27"/>
      <c r="AC12" s="29" t="s">
        <v>7</v>
      </c>
      <c r="AI12" s="29" t="s">
        <v>5</v>
      </c>
      <c r="AJ12" s="27"/>
      <c r="AK12" s="29" t="s">
        <v>6</v>
      </c>
      <c r="AL12" s="27"/>
      <c r="AM12" s="29" t="s">
        <v>7</v>
      </c>
    </row>
    <row r="13" spans="1:40" ht="15.75" customHeight="1">
      <c r="D13" s="12"/>
      <c r="E13" s="30" t="s">
        <v>8</v>
      </c>
      <c r="F13" s="28"/>
      <c r="G13" s="30" t="s">
        <v>57</v>
      </c>
      <c r="H13" s="28"/>
      <c r="I13" s="30" t="s">
        <v>58</v>
      </c>
      <c r="O13" s="30" t="s">
        <v>8</v>
      </c>
      <c r="P13" s="28"/>
      <c r="Q13" s="30" t="s">
        <v>57</v>
      </c>
      <c r="R13" s="28"/>
      <c r="S13" s="30" t="s">
        <v>58</v>
      </c>
      <c r="Y13" s="30" t="s">
        <v>8</v>
      </c>
      <c r="Z13" s="28"/>
      <c r="AA13" s="30" t="s">
        <v>57</v>
      </c>
      <c r="AB13" s="28"/>
      <c r="AC13" s="30" t="s">
        <v>58</v>
      </c>
      <c r="AI13" s="30" t="s">
        <v>8</v>
      </c>
      <c r="AJ13" s="28"/>
      <c r="AK13" s="30" t="s">
        <v>57</v>
      </c>
      <c r="AL13" s="28"/>
      <c r="AM13" s="30" t="s">
        <v>58</v>
      </c>
    </row>
    <row r="14" spans="1:40" s="7" customFormat="1" ht="16.5" customHeight="1">
      <c r="A14" s="24" t="s">
        <v>66</v>
      </c>
      <c r="B14" s="41" t="s">
        <v>72</v>
      </c>
      <c r="C14" s="42"/>
      <c r="D14" s="41"/>
      <c r="E14" s="25"/>
      <c r="F14" s="25"/>
      <c r="G14" s="25"/>
      <c r="H14" s="25"/>
      <c r="I14" s="26"/>
      <c r="K14" s="24" t="s">
        <v>69</v>
      </c>
      <c r="L14" s="41" t="s">
        <v>72</v>
      </c>
      <c r="M14" s="42"/>
      <c r="N14" s="41"/>
      <c r="O14" s="58"/>
      <c r="P14" s="58"/>
      <c r="Q14" s="58"/>
      <c r="R14" s="58"/>
      <c r="S14" s="59"/>
      <c r="U14" s="24" t="s">
        <v>66</v>
      </c>
      <c r="V14" s="41" t="s">
        <v>72</v>
      </c>
      <c r="W14" s="42"/>
      <c r="X14" s="41"/>
      <c r="Y14" s="23"/>
      <c r="Z14" s="23"/>
      <c r="AA14" s="23"/>
      <c r="AB14" s="23"/>
      <c r="AC14" s="61"/>
      <c r="AE14" s="24" t="s">
        <v>69</v>
      </c>
      <c r="AF14" s="41" t="s">
        <v>72</v>
      </c>
      <c r="AG14" s="42"/>
      <c r="AH14" s="41"/>
      <c r="AI14" s="58"/>
      <c r="AJ14" s="58"/>
      <c r="AK14" s="58"/>
      <c r="AL14" s="58"/>
      <c r="AM14" s="59"/>
    </row>
    <row r="15" spans="1:40">
      <c r="A15"/>
      <c r="B15" s="43" t="s">
        <v>9</v>
      </c>
      <c r="C15" s="44" t="s">
        <v>10</v>
      </c>
      <c r="D15" s="45"/>
      <c r="E15" s="37">
        <v>0</v>
      </c>
      <c r="F15" s="32"/>
      <c r="G15" s="37">
        <v>0</v>
      </c>
      <c r="H15" s="32"/>
      <c r="I15" s="37"/>
      <c r="K15"/>
      <c r="L15" s="43" t="s">
        <v>9</v>
      </c>
      <c r="M15" s="44" t="s">
        <v>10</v>
      </c>
      <c r="N15" s="45"/>
      <c r="O15" s="37"/>
      <c r="P15" s="32"/>
      <c r="Q15" s="37"/>
      <c r="R15" s="32"/>
      <c r="S15" s="37"/>
      <c r="U15"/>
      <c r="V15" s="43" t="s">
        <v>9</v>
      </c>
      <c r="W15" s="44" t="s">
        <v>10</v>
      </c>
      <c r="X15" s="45"/>
      <c r="Y15" s="37"/>
      <c r="Z15" s="32"/>
      <c r="AA15" s="37"/>
      <c r="AB15" s="32"/>
      <c r="AC15" s="37"/>
      <c r="AE15"/>
      <c r="AF15" s="43" t="s">
        <v>9</v>
      </c>
      <c r="AG15" s="44" t="s">
        <v>10</v>
      </c>
      <c r="AH15" s="45"/>
      <c r="AI15" s="53">
        <f>SUM(E15+O15+Y15)</f>
        <v>0</v>
      </c>
      <c r="AJ15" s="32"/>
      <c r="AK15" s="53">
        <f>SUM(G15+Q15+AA15)</f>
        <v>0</v>
      </c>
      <c r="AL15" s="32"/>
      <c r="AM15" s="53">
        <f>SUM(I15+S15+AC15)</f>
        <v>0</v>
      </c>
    </row>
    <row r="16" spans="1:40">
      <c r="A16"/>
      <c r="B16" s="43" t="s">
        <v>11</v>
      </c>
      <c r="C16" s="44" t="s">
        <v>12</v>
      </c>
      <c r="D16" s="45"/>
      <c r="E16" s="38"/>
      <c r="G16" s="38"/>
      <c r="I16" s="38"/>
      <c r="K16"/>
      <c r="L16" s="43" t="s">
        <v>11</v>
      </c>
      <c r="M16" s="44" t="s">
        <v>12</v>
      </c>
      <c r="N16" s="45"/>
      <c r="O16" s="38"/>
      <c r="P16" s="5"/>
      <c r="Q16" s="38"/>
      <c r="R16" s="5"/>
      <c r="S16" s="38"/>
      <c r="U16"/>
      <c r="V16" s="43" t="s">
        <v>11</v>
      </c>
      <c r="W16" s="44" t="s">
        <v>12</v>
      </c>
      <c r="X16" s="45"/>
      <c r="Y16" s="38"/>
      <c r="Z16" s="5"/>
      <c r="AA16" s="38"/>
      <c r="AB16" s="5"/>
      <c r="AC16" s="38"/>
      <c r="AE16"/>
      <c r="AF16" s="43" t="s">
        <v>11</v>
      </c>
      <c r="AG16" s="44" t="s">
        <v>12</v>
      </c>
      <c r="AH16" s="45"/>
      <c r="AI16" s="40">
        <f>SUM(E16+O16+Y16)</f>
        <v>0</v>
      </c>
      <c r="AJ16" s="5"/>
      <c r="AK16" s="40">
        <f>SUM(G16+Q16+AA16)</f>
        <v>0</v>
      </c>
      <c r="AL16" s="5"/>
      <c r="AM16" s="40">
        <f>SUM(I16+S16+AC16)</f>
        <v>0</v>
      </c>
    </row>
    <row r="17" spans="1:40">
      <c r="A17"/>
      <c r="B17" s="43" t="s">
        <v>13</v>
      </c>
      <c r="C17" s="44" t="s">
        <v>14</v>
      </c>
      <c r="D17" s="45"/>
      <c r="E17" s="40">
        <f>SUM(E15+E16)</f>
        <v>0</v>
      </c>
      <c r="G17" s="40">
        <f>SUM(G15+G16)</f>
        <v>0</v>
      </c>
      <c r="I17" s="40">
        <f>SUM(I15+I16)</f>
        <v>0</v>
      </c>
      <c r="K17"/>
      <c r="L17" s="43" t="s">
        <v>13</v>
      </c>
      <c r="M17" s="44" t="s">
        <v>14</v>
      </c>
      <c r="N17" s="45"/>
      <c r="O17" s="40">
        <f>SUM(O15+O16)</f>
        <v>0</v>
      </c>
      <c r="P17" s="5"/>
      <c r="Q17" s="40">
        <f>SUM(Q15+Q16)</f>
        <v>0</v>
      </c>
      <c r="R17" s="5"/>
      <c r="S17" s="40">
        <f>SUM(S15+S16)</f>
        <v>0</v>
      </c>
      <c r="U17"/>
      <c r="V17" s="43" t="s">
        <v>13</v>
      </c>
      <c r="W17" s="44" t="s">
        <v>14</v>
      </c>
      <c r="X17" s="45"/>
      <c r="Y17" s="40">
        <f>SUM(Y15+Y16)</f>
        <v>0</v>
      </c>
      <c r="Z17" s="5"/>
      <c r="AA17" s="40">
        <f>SUM(AA15+AA16)</f>
        <v>0</v>
      </c>
      <c r="AB17" s="5"/>
      <c r="AC17" s="40">
        <f>SUM(AC15+AC16)</f>
        <v>0</v>
      </c>
      <c r="AE17"/>
      <c r="AF17" s="43" t="s">
        <v>13</v>
      </c>
      <c r="AG17" s="44" t="s">
        <v>14</v>
      </c>
      <c r="AH17" s="45"/>
      <c r="AI17" s="40">
        <f>SUM(E17+O17+Y17)</f>
        <v>0</v>
      </c>
      <c r="AJ17" s="5"/>
      <c r="AK17" s="40">
        <f>SUM(G17+Q17+AA17)</f>
        <v>0</v>
      </c>
      <c r="AL17" s="5"/>
      <c r="AM17" s="40">
        <f>SUM(I17+S17+AC17)</f>
        <v>0</v>
      </c>
    </row>
    <row r="18" spans="1:40">
      <c r="A18"/>
      <c r="B18" s="46" t="s">
        <v>15</v>
      </c>
      <c r="C18" s="44" t="s">
        <v>16</v>
      </c>
      <c r="D18" s="45"/>
      <c r="E18" s="40">
        <f>ROUND(PRODUCT(E17*0.41),0)</f>
        <v>0</v>
      </c>
      <c r="F18" s="5" t="s">
        <v>38</v>
      </c>
      <c r="G18" s="40">
        <f>ROUND(PRODUCT(G17*0.41),0)</f>
        <v>0</v>
      </c>
      <c r="H18" s="5" t="s">
        <v>38</v>
      </c>
      <c r="I18" s="40">
        <f>ROUND(PRODUCT(I17*0.41),0)</f>
        <v>0</v>
      </c>
      <c r="J18" s="5" t="s">
        <v>38</v>
      </c>
      <c r="K18"/>
      <c r="L18" s="46" t="s">
        <v>15</v>
      </c>
      <c r="M18" s="44" t="s">
        <v>16</v>
      </c>
      <c r="N18" s="60"/>
      <c r="O18" s="40">
        <f>ROUND(PRODUCT(O17*0.41),0)</f>
        <v>0</v>
      </c>
      <c r="P18" s="5" t="s">
        <v>38</v>
      </c>
      <c r="Q18" s="40">
        <f>ROUND(PRODUCT(Q17*0.41),0)</f>
        <v>0</v>
      </c>
      <c r="R18" s="5" t="s">
        <v>38</v>
      </c>
      <c r="S18" s="40">
        <f>ROUND(PRODUCT(S17*0.41),0)</f>
        <v>0</v>
      </c>
      <c r="T18" s="5" t="s">
        <v>38</v>
      </c>
      <c r="U18"/>
      <c r="V18" s="46" t="s">
        <v>15</v>
      </c>
      <c r="W18" s="44" t="s">
        <v>16</v>
      </c>
      <c r="X18" s="45"/>
      <c r="Y18" s="40">
        <f>ROUND(PRODUCT(Y17*0.41),0)</f>
        <v>0</v>
      </c>
      <c r="Z18" s="5" t="s">
        <v>38</v>
      </c>
      <c r="AA18" s="40">
        <f>ROUND(PRODUCT(AA17*0.41),0)</f>
        <v>0</v>
      </c>
      <c r="AB18" s="5" t="s">
        <v>38</v>
      </c>
      <c r="AC18" s="40">
        <f>ROUND(PRODUCT(AC17*0.41),0)</f>
        <v>0</v>
      </c>
      <c r="AD18" s="5" t="s">
        <v>38</v>
      </c>
      <c r="AE18"/>
      <c r="AF18" s="46" t="s">
        <v>15</v>
      </c>
      <c r="AG18" s="44" t="s">
        <v>16</v>
      </c>
      <c r="AH18" s="45"/>
      <c r="AI18" s="40">
        <f>SUM(E18,O18,Y18)</f>
        <v>0</v>
      </c>
      <c r="AJ18" s="5" t="s">
        <v>38</v>
      </c>
      <c r="AK18" s="40">
        <f>SUM(G18,Q18,AA18)</f>
        <v>0</v>
      </c>
      <c r="AL18" s="5" t="s">
        <v>38</v>
      </c>
      <c r="AM18" s="40">
        <f>SUM(I18,S18,AC18)</f>
        <v>0</v>
      </c>
      <c r="AN18" s="5" t="s">
        <v>38</v>
      </c>
    </row>
    <row r="19" spans="1:40">
      <c r="A19"/>
      <c r="B19" s="43" t="s">
        <v>78</v>
      </c>
      <c r="C19" s="44" t="s">
        <v>74</v>
      </c>
      <c r="D19" s="45"/>
      <c r="E19" s="38"/>
      <c r="G19" s="39"/>
      <c r="I19" s="38"/>
      <c r="K19"/>
      <c r="L19" s="43" t="s">
        <v>78</v>
      </c>
      <c r="M19" s="44" t="s">
        <v>74</v>
      </c>
      <c r="N19" s="45"/>
      <c r="O19" s="38"/>
      <c r="P19" s="5"/>
      <c r="Q19" s="39"/>
      <c r="R19" s="5"/>
      <c r="S19" s="38"/>
      <c r="U19"/>
      <c r="V19" s="43" t="s">
        <v>78</v>
      </c>
      <c r="W19" s="44" t="s">
        <v>74</v>
      </c>
      <c r="X19" s="45"/>
      <c r="Y19" s="38"/>
      <c r="Z19" s="5"/>
      <c r="AA19" s="39"/>
      <c r="AB19" s="5"/>
      <c r="AC19" s="38"/>
      <c r="AE19"/>
      <c r="AF19" s="43" t="s">
        <v>78</v>
      </c>
      <c r="AG19" s="44" t="s">
        <v>74</v>
      </c>
      <c r="AH19" s="45"/>
      <c r="AI19" s="40">
        <f t="shared" ref="AI19:AI20" si="0">SUM(E19,O19,Y19)</f>
        <v>0</v>
      </c>
      <c r="AJ19" s="5"/>
      <c r="AK19" s="63"/>
      <c r="AL19" s="5"/>
      <c r="AM19" s="40">
        <f>SUM(I19+S19+AC19)</f>
        <v>0</v>
      </c>
    </row>
    <row r="20" spans="1:40">
      <c r="A20"/>
      <c r="B20" s="43" t="s">
        <v>79</v>
      </c>
      <c r="C20" s="44" t="s">
        <v>75</v>
      </c>
      <c r="D20" s="45"/>
      <c r="E20" s="38"/>
      <c r="G20" s="39"/>
      <c r="I20" s="38"/>
      <c r="K20"/>
      <c r="L20" s="43" t="s">
        <v>79</v>
      </c>
      <c r="M20" s="44" t="s">
        <v>75</v>
      </c>
      <c r="N20" s="45"/>
      <c r="O20" s="38"/>
      <c r="P20" s="5"/>
      <c r="Q20" s="39"/>
      <c r="R20" s="5"/>
      <c r="S20" s="38"/>
      <c r="U20"/>
      <c r="V20" s="43" t="s">
        <v>79</v>
      </c>
      <c r="W20" s="44" t="s">
        <v>75</v>
      </c>
      <c r="X20" s="45"/>
      <c r="Y20" s="38"/>
      <c r="Z20" s="5"/>
      <c r="AA20" s="39"/>
      <c r="AB20" s="5"/>
      <c r="AC20" s="38"/>
      <c r="AE20"/>
      <c r="AF20" s="43" t="s">
        <v>79</v>
      </c>
      <c r="AG20" s="44" t="s">
        <v>75</v>
      </c>
      <c r="AH20" s="45"/>
      <c r="AI20" s="40">
        <f t="shared" si="0"/>
        <v>0</v>
      </c>
      <c r="AJ20" s="5"/>
      <c r="AK20" s="63"/>
      <c r="AL20" s="5"/>
      <c r="AM20" s="40">
        <f>SUM(I20+S20+AC20)</f>
        <v>0</v>
      </c>
    </row>
    <row r="21" spans="1:40">
      <c r="A21"/>
      <c r="B21" s="43" t="s">
        <v>18</v>
      </c>
      <c r="C21" s="44" t="s">
        <v>19</v>
      </c>
      <c r="D21" s="45"/>
      <c r="E21" s="38">
        <v>0</v>
      </c>
      <c r="G21" s="38"/>
      <c r="I21" s="38"/>
      <c r="K21"/>
      <c r="L21" s="43" t="s">
        <v>18</v>
      </c>
      <c r="M21" s="44" t="s">
        <v>19</v>
      </c>
      <c r="N21" s="45"/>
      <c r="O21" s="38"/>
      <c r="P21" s="5"/>
      <c r="Q21" s="38"/>
      <c r="R21" s="5"/>
      <c r="S21" s="38"/>
      <c r="U21"/>
      <c r="V21" s="43" t="s">
        <v>18</v>
      </c>
      <c r="W21" s="44" t="s">
        <v>19</v>
      </c>
      <c r="X21" s="45"/>
      <c r="Y21" s="38"/>
      <c r="Z21" s="5"/>
      <c r="AA21" s="38"/>
      <c r="AB21" s="5"/>
      <c r="AC21" s="38"/>
      <c r="AE21"/>
      <c r="AF21" s="43" t="s">
        <v>18</v>
      </c>
      <c r="AG21" s="44" t="s">
        <v>19</v>
      </c>
      <c r="AH21" s="45"/>
      <c r="AI21" s="40">
        <f>SUM(E21+O21+Y21)</f>
        <v>0</v>
      </c>
      <c r="AJ21" s="5"/>
      <c r="AK21" s="40">
        <f>SUM(G21+Q21+AA21)</f>
        <v>0</v>
      </c>
      <c r="AL21" s="5"/>
      <c r="AM21" s="40">
        <f>SUM(I21+S21+AC21)</f>
        <v>0</v>
      </c>
    </row>
    <row r="22" spans="1:40">
      <c r="A22"/>
      <c r="B22" s="43" t="s">
        <v>20</v>
      </c>
      <c r="C22" s="6" t="s">
        <v>21</v>
      </c>
      <c r="D22" s="6"/>
      <c r="E22" s="40">
        <f>SUM(E17:E21)</f>
        <v>0</v>
      </c>
      <c r="F22" s="3"/>
      <c r="G22" s="40">
        <f>SUM(G17:G21)</f>
        <v>0</v>
      </c>
      <c r="H22" s="3"/>
      <c r="I22" s="40">
        <f>SUM(I17:I21)</f>
        <v>0</v>
      </c>
      <c r="K22"/>
      <c r="L22" s="43" t="s">
        <v>20</v>
      </c>
      <c r="M22" s="6" t="s">
        <v>21</v>
      </c>
      <c r="N22" s="6"/>
      <c r="O22" s="40">
        <f>SUM(O17:O21)</f>
        <v>0</v>
      </c>
      <c r="P22" s="3"/>
      <c r="Q22" s="40">
        <f>SUM(Q17:Q21)</f>
        <v>0</v>
      </c>
      <c r="R22" s="3"/>
      <c r="S22" s="40">
        <f>SUM(S17:S21)</f>
        <v>0</v>
      </c>
      <c r="U22"/>
      <c r="V22" s="43" t="s">
        <v>20</v>
      </c>
      <c r="W22" s="6" t="s">
        <v>21</v>
      </c>
      <c r="X22" s="6"/>
      <c r="Y22" s="40">
        <f>SUM(Y17:Y21)</f>
        <v>0</v>
      </c>
      <c r="Z22" s="3"/>
      <c r="AA22" s="40">
        <f>SUM(AA17:AA21)</f>
        <v>0</v>
      </c>
      <c r="AB22" s="3"/>
      <c r="AC22" s="40">
        <f>SUM(AC17:AC21)</f>
        <v>0</v>
      </c>
      <c r="AE22"/>
      <c r="AF22" s="43" t="s">
        <v>20</v>
      </c>
      <c r="AG22" s="6" t="s">
        <v>21</v>
      </c>
      <c r="AH22" s="6"/>
      <c r="AI22" s="40">
        <f>SUM(E22,O22,Y22)</f>
        <v>0</v>
      </c>
      <c r="AJ22" s="3"/>
      <c r="AK22" s="40">
        <f>SUM(G22,Q22,AA22)</f>
        <v>0</v>
      </c>
      <c r="AL22" s="3"/>
      <c r="AM22" s="40">
        <f>SUM(I22,S22,AC22)</f>
        <v>0</v>
      </c>
    </row>
    <row r="23" spans="1:40" ht="9.75" customHeight="1">
      <c r="A23" s="17"/>
      <c r="B23" s="17"/>
      <c r="K23" s="17"/>
      <c r="L23" s="17"/>
      <c r="O23" s="5"/>
      <c r="P23" s="5"/>
      <c r="Q23" s="5"/>
      <c r="R23" s="5"/>
      <c r="S23" s="5"/>
      <c r="U23" s="17"/>
      <c r="V23" s="17"/>
      <c r="Y23" s="5"/>
      <c r="Z23" s="5"/>
      <c r="AA23" s="5"/>
      <c r="AB23" s="5"/>
      <c r="AC23" s="5"/>
      <c r="AE23" s="17"/>
      <c r="AF23" s="17"/>
      <c r="AI23" s="5"/>
      <c r="AJ23" s="5"/>
      <c r="AK23" s="5"/>
      <c r="AL23" s="5"/>
      <c r="AM23" s="5"/>
    </row>
    <row r="24" spans="1:40" s="7" customFormat="1">
      <c r="A24" s="24" t="s">
        <v>67</v>
      </c>
      <c r="B24" s="41" t="s">
        <v>22</v>
      </c>
      <c r="C24" s="42"/>
      <c r="D24" s="41"/>
      <c r="E24" s="25"/>
      <c r="F24" s="25"/>
      <c r="G24" s="25"/>
      <c r="H24" s="25"/>
      <c r="I24" s="26"/>
      <c r="K24" s="24" t="s">
        <v>70</v>
      </c>
      <c r="L24" s="41" t="s">
        <v>22</v>
      </c>
      <c r="M24" s="42"/>
      <c r="N24" s="41"/>
      <c r="O24" s="25"/>
      <c r="P24" s="25"/>
      <c r="Q24" s="25"/>
      <c r="R24" s="25"/>
      <c r="S24" s="26"/>
      <c r="U24" s="24" t="s">
        <v>70</v>
      </c>
      <c r="V24" s="41" t="s">
        <v>22</v>
      </c>
      <c r="W24" s="42"/>
      <c r="X24" s="41"/>
      <c r="Y24" s="25"/>
      <c r="Z24" s="25"/>
      <c r="AA24" s="25"/>
      <c r="AB24" s="25"/>
      <c r="AC24" s="26"/>
      <c r="AE24" s="24" t="s">
        <v>70</v>
      </c>
      <c r="AF24" s="41" t="s">
        <v>22</v>
      </c>
      <c r="AG24" s="42"/>
      <c r="AH24" s="41"/>
      <c r="AI24" s="25"/>
      <c r="AJ24" s="25"/>
      <c r="AK24" s="25"/>
      <c r="AL24" s="25"/>
      <c r="AM24" s="26"/>
    </row>
    <row r="25" spans="1:40">
      <c r="A25"/>
      <c r="B25" s="47" t="s">
        <v>9</v>
      </c>
      <c r="C25" s="44" t="s">
        <v>23</v>
      </c>
      <c r="D25" s="45"/>
      <c r="E25" s="37"/>
      <c r="F25" s="32"/>
      <c r="G25" s="37"/>
      <c r="H25" s="32"/>
      <c r="I25" s="37"/>
      <c r="K25"/>
      <c r="L25" s="47" t="s">
        <v>9</v>
      </c>
      <c r="M25" s="44" t="s">
        <v>23</v>
      </c>
      <c r="N25" s="45"/>
      <c r="O25" s="37"/>
      <c r="P25" s="32"/>
      <c r="Q25" s="37"/>
      <c r="R25" s="32"/>
      <c r="S25" s="37"/>
      <c r="U25"/>
      <c r="V25" s="47" t="s">
        <v>9</v>
      </c>
      <c r="W25" s="44" t="s">
        <v>23</v>
      </c>
      <c r="X25" s="45"/>
      <c r="Y25" s="37"/>
      <c r="Z25" s="32"/>
      <c r="AA25" s="37"/>
      <c r="AB25" s="32"/>
      <c r="AC25" s="37"/>
      <c r="AE25"/>
      <c r="AF25" s="47" t="s">
        <v>9</v>
      </c>
      <c r="AG25" s="44" t="s">
        <v>23</v>
      </c>
      <c r="AH25" s="45"/>
      <c r="AI25" s="53">
        <f t="shared" ref="AI25:AI30" si="1">SUM(E25+O25+Y25)</f>
        <v>0</v>
      </c>
      <c r="AJ25" s="32"/>
      <c r="AK25" s="53">
        <f t="shared" ref="AK25:AK30" si="2">SUM(G25+Q25+AA25)</f>
        <v>0</v>
      </c>
      <c r="AL25" s="32"/>
      <c r="AM25" s="53">
        <f t="shared" ref="AM25:AM30" si="3">SUM(I25+S25+AC25)</f>
        <v>0</v>
      </c>
    </row>
    <row r="26" spans="1:40">
      <c r="A26"/>
      <c r="B26" s="34" t="s">
        <v>11</v>
      </c>
      <c r="C26" s="31" t="s">
        <v>24</v>
      </c>
      <c r="D26" s="48"/>
      <c r="E26" s="37"/>
      <c r="G26" s="38"/>
      <c r="I26" s="38"/>
      <c r="K26"/>
      <c r="L26" s="47" t="s">
        <v>11</v>
      </c>
      <c r="M26" s="44" t="s">
        <v>24</v>
      </c>
      <c r="N26" s="45"/>
      <c r="O26" s="38"/>
      <c r="P26" s="5"/>
      <c r="Q26" s="38"/>
      <c r="R26" s="5"/>
      <c r="S26" s="38"/>
      <c r="U26"/>
      <c r="V26" s="47" t="s">
        <v>11</v>
      </c>
      <c r="W26" s="44" t="s">
        <v>24</v>
      </c>
      <c r="X26" s="45"/>
      <c r="Y26" s="38"/>
      <c r="Z26" s="5"/>
      <c r="AA26" s="38"/>
      <c r="AB26" s="5"/>
      <c r="AC26" s="38"/>
      <c r="AE26"/>
      <c r="AF26" s="47" t="s">
        <v>11</v>
      </c>
      <c r="AG26" s="44" t="s">
        <v>24</v>
      </c>
      <c r="AH26" s="45"/>
      <c r="AI26" s="40">
        <f t="shared" si="1"/>
        <v>0</v>
      </c>
      <c r="AJ26" s="5"/>
      <c r="AK26" s="40">
        <f t="shared" si="2"/>
        <v>0</v>
      </c>
      <c r="AL26" s="5"/>
      <c r="AM26" s="40">
        <f t="shared" si="3"/>
        <v>0</v>
      </c>
    </row>
    <row r="27" spans="1:40">
      <c r="A27"/>
      <c r="B27" s="47" t="s">
        <v>13</v>
      </c>
      <c r="C27" s="44" t="s">
        <v>25</v>
      </c>
      <c r="D27" s="45"/>
      <c r="E27" s="38"/>
      <c r="G27" s="38"/>
      <c r="I27" s="38"/>
      <c r="K27"/>
      <c r="L27" s="47" t="s">
        <v>13</v>
      </c>
      <c r="M27" s="44" t="s">
        <v>25</v>
      </c>
      <c r="N27" s="45"/>
      <c r="O27" s="38"/>
      <c r="P27" s="5"/>
      <c r="Q27" s="38"/>
      <c r="R27" s="5"/>
      <c r="S27" s="38"/>
      <c r="U27"/>
      <c r="V27" s="47" t="s">
        <v>13</v>
      </c>
      <c r="W27" s="44" t="s">
        <v>25</v>
      </c>
      <c r="X27" s="45"/>
      <c r="Y27" s="38"/>
      <c r="Z27" s="5"/>
      <c r="AA27" s="38"/>
      <c r="AB27" s="5"/>
      <c r="AC27" s="38"/>
      <c r="AE27"/>
      <c r="AF27" s="47" t="s">
        <v>13</v>
      </c>
      <c r="AG27" s="44" t="s">
        <v>25</v>
      </c>
      <c r="AH27" s="45"/>
      <c r="AI27" s="40">
        <f t="shared" si="1"/>
        <v>0</v>
      </c>
      <c r="AJ27" s="5"/>
      <c r="AK27" s="40">
        <f t="shared" si="2"/>
        <v>0</v>
      </c>
      <c r="AL27" s="5"/>
      <c r="AM27" s="40">
        <f t="shared" si="3"/>
        <v>0</v>
      </c>
    </row>
    <row r="28" spans="1:40">
      <c r="A28"/>
      <c r="B28" s="47" t="s">
        <v>15</v>
      </c>
      <c r="C28" s="44" t="s">
        <v>26</v>
      </c>
      <c r="D28" s="45"/>
      <c r="E28" s="38"/>
      <c r="G28" s="38"/>
      <c r="I28" s="38"/>
      <c r="K28"/>
      <c r="L28" s="47" t="s">
        <v>15</v>
      </c>
      <c r="M28" s="44" t="s">
        <v>26</v>
      </c>
      <c r="N28" s="45"/>
      <c r="O28" s="38"/>
      <c r="P28" s="5"/>
      <c r="Q28" s="38"/>
      <c r="R28" s="5"/>
      <c r="S28" s="38"/>
      <c r="U28"/>
      <c r="V28" s="47" t="s">
        <v>15</v>
      </c>
      <c r="W28" s="44" t="s">
        <v>26</v>
      </c>
      <c r="X28" s="45"/>
      <c r="Y28" s="38"/>
      <c r="Z28" s="5"/>
      <c r="AA28" s="38"/>
      <c r="AB28" s="5"/>
      <c r="AC28" s="38"/>
      <c r="AE28"/>
      <c r="AF28" s="47" t="s">
        <v>15</v>
      </c>
      <c r="AG28" s="44" t="s">
        <v>26</v>
      </c>
      <c r="AH28" s="45"/>
      <c r="AI28" s="40">
        <f t="shared" si="1"/>
        <v>0</v>
      </c>
      <c r="AJ28" s="5"/>
      <c r="AK28" s="40">
        <f t="shared" si="2"/>
        <v>0</v>
      </c>
      <c r="AL28" s="5"/>
      <c r="AM28" s="40">
        <f t="shared" si="3"/>
        <v>0</v>
      </c>
    </row>
    <row r="29" spans="1:40">
      <c r="A29"/>
      <c r="B29" s="47" t="s">
        <v>17</v>
      </c>
      <c r="C29" s="44" t="s">
        <v>27</v>
      </c>
      <c r="D29" s="45"/>
      <c r="E29" s="38"/>
      <c r="G29" s="38"/>
      <c r="I29" s="38"/>
      <c r="K29"/>
      <c r="L29" s="47" t="s">
        <v>17</v>
      </c>
      <c r="M29" s="44" t="s">
        <v>27</v>
      </c>
      <c r="N29" s="45"/>
      <c r="O29" s="38"/>
      <c r="P29" s="5"/>
      <c r="Q29" s="38"/>
      <c r="R29" s="5"/>
      <c r="S29" s="38"/>
      <c r="U29"/>
      <c r="V29" s="47" t="s">
        <v>17</v>
      </c>
      <c r="W29" s="44" t="s">
        <v>27</v>
      </c>
      <c r="X29" s="45"/>
      <c r="Y29" s="38"/>
      <c r="Z29" s="5"/>
      <c r="AA29" s="38"/>
      <c r="AB29" s="5"/>
      <c r="AC29" s="38"/>
      <c r="AE29"/>
      <c r="AF29" s="47" t="s">
        <v>17</v>
      </c>
      <c r="AG29" s="44" t="s">
        <v>27</v>
      </c>
      <c r="AH29" s="45"/>
      <c r="AI29" s="40">
        <f t="shared" si="1"/>
        <v>0</v>
      </c>
      <c r="AJ29" s="5"/>
      <c r="AK29" s="40">
        <f t="shared" si="2"/>
        <v>0</v>
      </c>
      <c r="AL29" s="5"/>
      <c r="AM29" s="40">
        <f t="shared" si="3"/>
        <v>0</v>
      </c>
    </row>
    <row r="30" spans="1:40" ht="15" customHeight="1">
      <c r="A30"/>
      <c r="B30" s="47" t="s">
        <v>18</v>
      </c>
      <c r="C30" s="44" t="s">
        <v>56</v>
      </c>
      <c r="D30" s="45"/>
      <c r="E30" s="37"/>
      <c r="G30" s="38"/>
      <c r="I30" s="38"/>
      <c r="K30"/>
      <c r="L30" s="47" t="s">
        <v>18</v>
      </c>
      <c r="M30" s="44" t="s">
        <v>56</v>
      </c>
      <c r="N30" s="45"/>
      <c r="O30" s="38"/>
      <c r="P30" s="5"/>
      <c r="Q30" s="38"/>
      <c r="R30" s="5"/>
      <c r="S30" s="38"/>
      <c r="U30"/>
      <c r="V30" s="47" t="s">
        <v>18</v>
      </c>
      <c r="W30" s="44" t="s">
        <v>56</v>
      </c>
      <c r="X30" s="45"/>
      <c r="Y30" s="38"/>
      <c r="Z30" s="5"/>
      <c r="AA30" s="38"/>
      <c r="AB30" s="5"/>
      <c r="AC30" s="38"/>
      <c r="AE30"/>
      <c r="AF30" s="47" t="s">
        <v>18</v>
      </c>
      <c r="AG30" s="44" t="s">
        <v>56</v>
      </c>
      <c r="AH30" s="45"/>
      <c r="AI30" s="40">
        <f t="shared" si="1"/>
        <v>0</v>
      </c>
      <c r="AJ30" s="5"/>
      <c r="AK30" s="40">
        <f t="shared" si="2"/>
        <v>0</v>
      </c>
      <c r="AL30" s="5"/>
      <c r="AM30" s="40">
        <f t="shared" si="3"/>
        <v>0</v>
      </c>
    </row>
    <row r="31" spans="1:40">
      <c r="A31"/>
      <c r="B31" s="35" t="s">
        <v>20</v>
      </c>
      <c r="C31" s="15" t="s">
        <v>39</v>
      </c>
      <c r="E31" s="38"/>
      <c r="G31" s="38"/>
      <c r="I31" s="38"/>
      <c r="K31"/>
      <c r="L31" s="35" t="s">
        <v>20</v>
      </c>
      <c r="M31" s="15" t="s">
        <v>39</v>
      </c>
      <c r="O31" s="38"/>
      <c r="P31" s="5"/>
      <c r="Q31" s="38"/>
      <c r="R31" s="5"/>
      <c r="S31" s="38"/>
      <c r="U31"/>
      <c r="V31" s="35" t="s">
        <v>20</v>
      </c>
      <c r="W31" s="15" t="s">
        <v>39</v>
      </c>
      <c r="Y31" s="38"/>
      <c r="Z31" s="5"/>
      <c r="AA31" s="38"/>
      <c r="AB31" s="5"/>
      <c r="AC31" s="38"/>
      <c r="AE31"/>
      <c r="AF31" s="35" t="s">
        <v>20</v>
      </c>
      <c r="AG31" s="15" t="s">
        <v>39</v>
      </c>
      <c r="AI31" s="40">
        <f>SUM(E31+O31+Y31)</f>
        <v>0</v>
      </c>
      <c r="AJ31" s="5"/>
      <c r="AK31" s="40">
        <f>SUM(G31+Q31+AA31)</f>
        <v>0</v>
      </c>
      <c r="AL31" s="5"/>
      <c r="AM31" s="40">
        <f>SUM(I31+S31+AC31)</f>
        <v>0</v>
      </c>
    </row>
    <row r="32" spans="1:40">
      <c r="A32"/>
      <c r="B32" s="35"/>
      <c r="C32" s="15" t="s">
        <v>37</v>
      </c>
      <c r="E32" s="39"/>
      <c r="G32" s="40">
        <f>ROUND(PRODUCT(SUM(E19,G19)*0.38),0)</f>
        <v>0</v>
      </c>
      <c r="H32" s="5" t="s">
        <v>35</v>
      </c>
      <c r="I32" s="40">
        <f>ROUND(PRODUCT(I19*0.38),0)</f>
        <v>0</v>
      </c>
      <c r="J32" s="2" t="s">
        <v>35</v>
      </c>
      <c r="K32"/>
      <c r="L32" s="35"/>
      <c r="M32" s="15" t="s">
        <v>37</v>
      </c>
      <c r="O32" s="39"/>
      <c r="P32" s="5"/>
      <c r="Q32" s="40">
        <f>ROUND(PRODUCT(SUM(O19,Q19)*0.38),0)</f>
        <v>0</v>
      </c>
      <c r="R32" s="5" t="s">
        <v>35</v>
      </c>
      <c r="S32" s="40">
        <f>ROUND(PRODUCT(S19*0.38),0)</f>
        <v>0</v>
      </c>
      <c r="T32" s="2" t="s">
        <v>35</v>
      </c>
      <c r="U32"/>
      <c r="V32" s="33"/>
      <c r="W32" s="15" t="s">
        <v>37</v>
      </c>
      <c r="Y32" s="39"/>
      <c r="Z32" s="5"/>
      <c r="AA32" s="40">
        <f>ROUND(PRODUCT(SUM(Y19,AA19)*0.38),0)</f>
        <v>0</v>
      </c>
      <c r="AB32" s="5" t="s">
        <v>35</v>
      </c>
      <c r="AC32" s="40">
        <f>ROUND(PRODUCT(AC19*0.38),0)</f>
        <v>0</v>
      </c>
      <c r="AD32" s="2" t="s">
        <v>35</v>
      </c>
      <c r="AE32"/>
      <c r="AF32" s="33"/>
      <c r="AG32" s="15" t="s">
        <v>37</v>
      </c>
      <c r="AI32" s="63"/>
      <c r="AJ32" s="5"/>
      <c r="AK32" s="40">
        <f>SUM(G32,Q32,AA32)</f>
        <v>0</v>
      </c>
      <c r="AL32" s="5" t="s">
        <v>35</v>
      </c>
      <c r="AM32" s="40">
        <f>SUM(I32,S32,AC32)</f>
        <v>0</v>
      </c>
      <c r="AN32" s="2" t="s">
        <v>35</v>
      </c>
    </row>
    <row r="33" spans="1:40">
      <c r="A33"/>
      <c r="B33" s="35"/>
      <c r="C33" s="2" t="s">
        <v>36</v>
      </c>
      <c r="E33" s="40">
        <f>E31</f>
        <v>0</v>
      </c>
      <c r="G33" s="40">
        <f>SUM(G31,G32)</f>
        <v>0</v>
      </c>
      <c r="I33" s="40">
        <f>SUM(I31,I32)</f>
        <v>0</v>
      </c>
      <c r="K33"/>
      <c r="L33" s="35"/>
      <c r="M33" s="2" t="s">
        <v>36</v>
      </c>
      <c r="O33" s="40">
        <f>O31</f>
        <v>0</v>
      </c>
      <c r="P33" s="5"/>
      <c r="Q33" s="40">
        <f>SUM(Q31,Q32)</f>
        <v>0</v>
      </c>
      <c r="R33" s="5"/>
      <c r="S33" s="40">
        <f>SUM(S31,S32)</f>
        <v>0</v>
      </c>
      <c r="U33"/>
      <c r="V33" s="33"/>
      <c r="W33" s="2" t="s">
        <v>36</v>
      </c>
      <c r="Y33" s="40">
        <f>Y31</f>
        <v>0</v>
      </c>
      <c r="Z33" s="5"/>
      <c r="AA33" s="40">
        <f>SUM(AA31,AA32)</f>
        <v>0</v>
      </c>
      <c r="AB33" s="5"/>
      <c r="AC33" s="40">
        <f>SUM(AC31,AC32)</f>
        <v>0</v>
      </c>
      <c r="AE33"/>
      <c r="AF33" s="33"/>
      <c r="AG33" s="2" t="s">
        <v>36</v>
      </c>
      <c r="AI33" s="40">
        <f>SUM(E33,O33,Y33)</f>
        <v>0</v>
      </c>
      <c r="AJ33" s="5"/>
      <c r="AK33" s="40">
        <f>SUM(G33,Q33,AA33)</f>
        <v>0</v>
      </c>
      <c r="AL33" s="5"/>
      <c r="AM33" s="40">
        <f>SUM(I33,S33,AC33)</f>
        <v>0</v>
      </c>
    </row>
    <row r="34" spans="1:40">
      <c r="A34"/>
      <c r="B34" s="47" t="s">
        <v>28</v>
      </c>
      <c r="C34" s="44" t="s">
        <v>29</v>
      </c>
      <c r="D34" s="45"/>
      <c r="E34" s="40">
        <f>SUM(D60:D62)</f>
        <v>0</v>
      </c>
      <c r="G34" s="39"/>
      <c r="I34" s="39"/>
      <c r="K34"/>
      <c r="L34" s="47" t="s">
        <v>28</v>
      </c>
      <c r="M34" s="44" t="s">
        <v>29</v>
      </c>
      <c r="N34" s="45"/>
      <c r="O34" s="40">
        <f>SUM(N60:N62)</f>
        <v>0</v>
      </c>
      <c r="P34" s="5"/>
      <c r="Q34" s="39"/>
      <c r="R34" s="5"/>
      <c r="S34" s="39"/>
      <c r="U34"/>
      <c r="V34" s="43">
        <v>8</v>
      </c>
      <c r="W34" s="44" t="s">
        <v>29</v>
      </c>
      <c r="X34" s="45"/>
      <c r="Y34" s="40">
        <f>SUM(X60:X62)</f>
        <v>0</v>
      </c>
      <c r="Z34" s="5"/>
      <c r="AA34" s="39"/>
      <c r="AB34" s="5"/>
      <c r="AC34" s="39"/>
      <c r="AE34"/>
      <c r="AF34" s="43">
        <v>8</v>
      </c>
      <c r="AG34" s="44" t="s">
        <v>29</v>
      </c>
      <c r="AH34" s="45"/>
      <c r="AI34" s="40">
        <f>SUM(E34+O34+Y34)</f>
        <v>0</v>
      </c>
      <c r="AJ34" s="5"/>
      <c r="AK34" s="63"/>
      <c r="AL34" s="5"/>
      <c r="AM34" s="63"/>
    </row>
    <row r="35" spans="1:40">
      <c r="A35"/>
      <c r="B35" s="36" t="s">
        <v>30</v>
      </c>
      <c r="C35" s="6" t="s">
        <v>31</v>
      </c>
      <c r="D35" s="6"/>
      <c r="E35" s="40">
        <f>SUM(E25+E26+E27+E28+E29+E30+E31+E34)</f>
        <v>0</v>
      </c>
      <c r="F35" s="3"/>
      <c r="G35" s="40">
        <f>SUM(G25+G26+G27+G28+G29+G30+G33)</f>
        <v>0</v>
      </c>
      <c r="H35" s="3"/>
      <c r="I35" s="40">
        <f>SUM(I25+I26+I27+I28+I29+I30+I33)</f>
        <v>0</v>
      </c>
      <c r="K35"/>
      <c r="L35" s="36" t="s">
        <v>30</v>
      </c>
      <c r="M35" s="6" t="s">
        <v>31</v>
      </c>
      <c r="N35" s="6"/>
      <c r="O35" s="40">
        <f>SUM(O25+O26+O27+O28+O29+O30+O31+O34)</f>
        <v>0</v>
      </c>
      <c r="P35" s="3"/>
      <c r="Q35" s="40">
        <f>SUM(Q25+Q26+Q27+Q28+Q29+Q30+Q33)</f>
        <v>0</v>
      </c>
      <c r="R35" s="3"/>
      <c r="S35" s="40">
        <f>SUM(S25+S26+S27+S28+S29+S30+S33)</f>
        <v>0</v>
      </c>
      <c r="U35"/>
      <c r="V35" s="36" t="s">
        <v>30</v>
      </c>
      <c r="W35" s="6" t="s">
        <v>31</v>
      </c>
      <c r="X35" s="6"/>
      <c r="Y35" s="40">
        <f>SUM(Y25+Y26+Y27+Y28+Y29+Y30+Y31+Y34)</f>
        <v>0</v>
      </c>
      <c r="Z35" s="3"/>
      <c r="AA35" s="40">
        <f>SUM(AA25+AA26+AA27+AA28+AA29+AA30+AA33)</f>
        <v>0</v>
      </c>
      <c r="AB35" s="3"/>
      <c r="AC35" s="40">
        <f>SUM(AC25+AC26+AC27+AC28+AC29+AC30+AC33)</f>
        <v>0</v>
      </c>
      <c r="AE35"/>
      <c r="AF35" s="36" t="s">
        <v>30</v>
      </c>
      <c r="AG35" s="6" t="s">
        <v>31</v>
      </c>
      <c r="AH35" s="6"/>
      <c r="AI35" s="40">
        <f>SUM(E35,O35,Y35)</f>
        <v>0</v>
      </c>
      <c r="AJ35" s="3"/>
      <c r="AK35" s="40">
        <f>SUM(G35,Q35,AA35)</f>
        <v>0</v>
      </c>
      <c r="AL35" s="3"/>
      <c r="AM35" s="40">
        <f>SUM(I35,S35,AC35)</f>
        <v>0</v>
      </c>
    </row>
    <row r="36" spans="1:40">
      <c r="A36" s="18"/>
      <c r="B36" s="18"/>
      <c r="K36" s="18"/>
      <c r="L36" s="18"/>
      <c r="O36" s="5"/>
      <c r="P36" s="5"/>
      <c r="Q36" s="5"/>
      <c r="R36" s="5"/>
      <c r="S36" s="5"/>
      <c r="U36" s="18"/>
      <c r="V36" s="18"/>
      <c r="Y36" s="5"/>
      <c r="Z36" s="5"/>
      <c r="AA36" s="5"/>
      <c r="AB36" s="5"/>
      <c r="AC36" s="5"/>
      <c r="AE36" s="18"/>
      <c r="AF36" s="18"/>
      <c r="AI36" s="5"/>
      <c r="AJ36" s="5"/>
      <c r="AK36" s="5"/>
      <c r="AL36" s="5"/>
      <c r="AM36" s="5"/>
    </row>
    <row r="37" spans="1:40" s="7" customFormat="1">
      <c r="A37" s="24" t="s">
        <v>68</v>
      </c>
      <c r="B37" s="49" t="s">
        <v>32</v>
      </c>
      <c r="C37" s="41"/>
      <c r="D37" s="41"/>
      <c r="E37" s="25"/>
      <c r="F37" s="25"/>
      <c r="G37" s="25"/>
      <c r="H37" s="25"/>
      <c r="I37" s="26"/>
      <c r="K37" s="24" t="s">
        <v>68</v>
      </c>
      <c r="L37" s="49" t="s">
        <v>32</v>
      </c>
      <c r="M37" s="41"/>
      <c r="N37" s="41"/>
      <c r="O37" s="25"/>
      <c r="P37" s="25"/>
      <c r="Q37" s="25"/>
      <c r="R37" s="25"/>
      <c r="S37" s="26"/>
      <c r="U37" s="24" t="s">
        <v>68</v>
      </c>
      <c r="V37" s="49" t="s">
        <v>32</v>
      </c>
      <c r="W37" s="41"/>
      <c r="X37" s="41"/>
      <c r="Y37" s="25"/>
      <c r="Z37" s="25"/>
      <c r="AA37" s="25"/>
      <c r="AB37" s="25"/>
      <c r="AC37" s="26"/>
      <c r="AE37" s="24" t="s">
        <v>68</v>
      </c>
      <c r="AF37" s="49" t="s">
        <v>32</v>
      </c>
      <c r="AG37" s="41"/>
      <c r="AH37" s="41"/>
      <c r="AI37" s="25"/>
      <c r="AJ37" s="25"/>
      <c r="AK37" s="25"/>
      <c r="AL37" s="25"/>
      <c r="AM37" s="26"/>
    </row>
    <row r="38" spans="1:40">
      <c r="A38" s="18"/>
      <c r="B38" s="19"/>
      <c r="C38" s="50" t="s">
        <v>81</v>
      </c>
      <c r="D38" s="44"/>
      <c r="E38" s="53">
        <f>ROUND(PRODUCT(E22*0.25),0)</f>
        <v>0</v>
      </c>
      <c r="F38" s="32"/>
      <c r="G38" s="53">
        <f>ROUND(SUM((G22+G35-G30-G32)*B48),0)</f>
        <v>0</v>
      </c>
      <c r="H38" s="32"/>
      <c r="I38" s="53">
        <f>ROUND(SUM((I22+I35-I30-I32)*B48),0)</f>
        <v>0</v>
      </c>
      <c r="K38" s="18"/>
      <c r="L38" s="19"/>
      <c r="M38" s="50" t="s">
        <v>81</v>
      </c>
      <c r="N38" s="44"/>
      <c r="O38" s="53">
        <f>ROUND(PRODUCT(O22*0.25),0)</f>
        <v>0</v>
      </c>
      <c r="P38" s="32"/>
      <c r="Q38" s="53">
        <f>ROUND(SUM((Q22+Q35-Q30-Q32)*L48),0)</f>
        <v>0</v>
      </c>
      <c r="R38" s="32"/>
      <c r="S38" s="53">
        <f>ROUND(SUM((S22+S35-S30-S32)*L48),0)</f>
        <v>0</v>
      </c>
      <c r="U38" s="18"/>
      <c r="V38" s="19"/>
      <c r="W38" s="50" t="s">
        <v>81</v>
      </c>
      <c r="X38" s="44"/>
      <c r="Y38" s="53">
        <f>ROUND(PRODUCT(Y22*0.25),0)</f>
        <v>0</v>
      </c>
      <c r="Z38" s="32"/>
      <c r="AA38" s="53">
        <f>ROUND(SUM((AA22+AA35-AA30-AA32)*V48),0)</f>
        <v>0</v>
      </c>
      <c r="AB38" s="32"/>
      <c r="AC38" s="53">
        <f>ROUND(SUM((AC22+AC35-AC30-AC32)*V48),0)</f>
        <v>0</v>
      </c>
      <c r="AE38" s="18"/>
      <c r="AF38" s="19"/>
      <c r="AG38" s="50" t="s">
        <v>81</v>
      </c>
      <c r="AH38" s="44"/>
      <c r="AI38" s="62">
        <f>SUM(E38,O38,Y38)</f>
        <v>0</v>
      </c>
      <c r="AJ38" s="32"/>
      <c r="AK38" s="53">
        <f>SUM(G38,Q38,AA38)</f>
        <v>0</v>
      </c>
      <c r="AL38" s="32"/>
      <c r="AM38" s="53">
        <f>SUM(I38,S38,AC38)</f>
        <v>0</v>
      </c>
    </row>
    <row r="39" spans="1:40">
      <c r="A39" s="18"/>
      <c r="B39" s="19"/>
      <c r="C39" s="51" t="s">
        <v>40</v>
      </c>
      <c r="D39" s="44"/>
      <c r="E39" s="54"/>
      <c r="G39" s="53">
        <f>SUM('F&amp;A Calculations'!G4-'RCS YR 1,2,3,Composite'!E38)</f>
        <v>0</v>
      </c>
      <c r="I39" s="55"/>
      <c r="K39" s="18"/>
      <c r="L39" s="19"/>
      <c r="M39" s="51" t="s">
        <v>40</v>
      </c>
      <c r="N39" s="44"/>
      <c r="O39" s="54"/>
      <c r="P39" s="5"/>
      <c r="Q39" s="53">
        <f>SUM('F&amp;A Calculations'!G8-'RCS YR 1,2,3,Composite'!O38)</f>
        <v>0</v>
      </c>
      <c r="R39" s="5"/>
      <c r="S39" s="55"/>
      <c r="U39" s="18"/>
      <c r="V39" s="19"/>
      <c r="W39" s="51" t="s">
        <v>40</v>
      </c>
      <c r="X39" s="44"/>
      <c r="Y39" s="54"/>
      <c r="Z39" s="5"/>
      <c r="AA39" s="53">
        <f>SUM('F&amp;A Calculations'!G12-'RCS YR 1,2,3,Composite'!Y38)</f>
        <v>0</v>
      </c>
      <c r="AB39" s="5"/>
      <c r="AC39" s="55"/>
      <c r="AE39" s="18"/>
      <c r="AF39" s="19"/>
      <c r="AG39" s="51" t="s">
        <v>40</v>
      </c>
      <c r="AH39" s="44"/>
      <c r="AI39" s="55"/>
      <c r="AJ39" s="5"/>
      <c r="AK39" s="53">
        <f>SUM(G39,Q39,AA39)</f>
        <v>0</v>
      </c>
      <c r="AL39" s="5"/>
      <c r="AM39" s="55"/>
    </row>
    <row r="40" spans="1:40" ht="18" customHeight="1">
      <c r="A40" s="18"/>
      <c r="B40" s="47" t="s">
        <v>9</v>
      </c>
      <c r="C40" s="44" t="s">
        <v>41</v>
      </c>
      <c r="D40" s="44"/>
      <c r="E40" s="53">
        <f>E38</f>
        <v>0</v>
      </c>
      <c r="F40" s="3"/>
      <c r="G40" s="40">
        <f>SUM(G38,G39)</f>
        <v>0</v>
      </c>
      <c r="H40" s="52" t="s">
        <v>76</v>
      </c>
      <c r="I40" s="53">
        <f>I38</f>
        <v>0</v>
      </c>
      <c r="J40" s="16" t="s">
        <v>76</v>
      </c>
      <c r="K40" s="18"/>
      <c r="L40" s="47" t="s">
        <v>9</v>
      </c>
      <c r="M40" s="44" t="s">
        <v>41</v>
      </c>
      <c r="N40" s="44"/>
      <c r="O40" s="53">
        <f>O38</f>
        <v>0</v>
      </c>
      <c r="P40" s="3"/>
      <c r="Q40" s="40">
        <f>SUM(Q38,Q39)</f>
        <v>0</v>
      </c>
      <c r="R40" s="52" t="s">
        <v>76</v>
      </c>
      <c r="S40" s="53">
        <f>S38</f>
        <v>0</v>
      </c>
      <c r="T40" s="16" t="s">
        <v>76</v>
      </c>
      <c r="U40" s="18"/>
      <c r="V40" s="47" t="s">
        <v>9</v>
      </c>
      <c r="W40" s="44" t="s">
        <v>41</v>
      </c>
      <c r="X40" s="44"/>
      <c r="Y40" s="53">
        <f>Y38</f>
        <v>0</v>
      </c>
      <c r="Z40" s="3"/>
      <c r="AA40" s="40">
        <f>SUM(AA38,AA39)</f>
        <v>0</v>
      </c>
      <c r="AB40" s="52" t="s">
        <v>76</v>
      </c>
      <c r="AC40" s="53">
        <f>AC38</f>
        <v>0</v>
      </c>
      <c r="AD40" s="16" t="s">
        <v>76</v>
      </c>
      <c r="AE40" s="18"/>
      <c r="AF40" s="47" t="s">
        <v>9</v>
      </c>
      <c r="AG40" s="44" t="s">
        <v>41</v>
      </c>
      <c r="AH40" s="44"/>
      <c r="AI40" s="40">
        <f>SUM(E40+O40+Y40)</f>
        <v>0</v>
      </c>
      <c r="AJ40" s="3"/>
      <c r="AK40" s="40">
        <f>SUM(G40+Q40+AA40)</f>
        <v>0</v>
      </c>
      <c r="AL40" s="52" t="s">
        <v>76</v>
      </c>
      <c r="AM40" s="40">
        <f>SUM(I40+S40+AC40)</f>
        <v>0</v>
      </c>
      <c r="AN40" s="16" t="s">
        <v>76</v>
      </c>
    </row>
    <row r="41" spans="1:40" ht="6" customHeight="1">
      <c r="A41" s="18"/>
      <c r="B41" s="13"/>
      <c r="K41" s="18"/>
      <c r="L41" s="13"/>
      <c r="O41" s="5"/>
      <c r="P41" s="5"/>
      <c r="Q41" s="5"/>
      <c r="R41" s="5"/>
      <c r="S41" s="5"/>
      <c r="U41" s="18"/>
      <c r="V41" s="13"/>
      <c r="Y41" s="5"/>
      <c r="Z41" s="5"/>
      <c r="AA41" s="5"/>
      <c r="AB41" s="5"/>
      <c r="AC41" s="5"/>
      <c r="AE41" s="18"/>
      <c r="AF41" s="13"/>
      <c r="AI41" s="5"/>
      <c r="AJ41" s="5"/>
      <c r="AK41" s="5"/>
      <c r="AL41" s="5"/>
      <c r="AM41" s="5"/>
    </row>
    <row r="42" spans="1:40" ht="6.75" customHeight="1">
      <c r="O42" s="5"/>
      <c r="P42" s="5"/>
      <c r="Q42" s="5"/>
      <c r="R42" s="5"/>
      <c r="S42" s="5"/>
      <c r="Y42" s="5"/>
      <c r="Z42" s="5"/>
      <c r="AA42" s="5"/>
      <c r="AB42" s="5"/>
      <c r="AC42" s="5"/>
      <c r="AI42" s="5"/>
      <c r="AJ42" s="5"/>
      <c r="AK42" s="5"/>
      <c r="AL42" s="5"/>
      <c r="AM42" s="5"/>
    </row>
    <row r="43" spans="1:40" ht="18" customHeight="1">
      <c r="A43" s="18"/>
      <c r="B43" s="14"/>
      <c r="C43" s="56" t="s">
        <v>61</v>
      </c>
      <c r="D43" s="44"/>
      <c r="E43" s="53">
        <f>SUM(E22+E35+E40)</f>
        <v>0</v>
      </c>
      <c r="F43" s="57"/>
      <c r="G43" s="53">
        <f>SUM(G22+G35+G40)</f>
        <v>0</v>
      </c>
      <c r="H43" s="57"/>
      <c r="I43" s="53">
        <f>SUM(I22+I35+I40)</f>
        <v>0</v>
      </c>
      <c r="K43" s="18"/>
      <c r="L43" s="14"/>
      <c r="M43" s="56" t="s">
        <v>61</v>
      </c>
      <c r="N43" s="44"/>
      <c r="O43" s="53">
        <f>SUM(O22+O35+O40)</f>
        <v>0</v>
      </c>
      <c r="P43" s="57"/>
      <c r="Q43" s="53">
        <f>SUM(Q22+Q35+Q40)</f>
        <v>0</v>
      </c>
      <c r="R43" s="57"/>
      <c r="S43" s="53">
        <f>SUM(S22+S35+S40)</f>
        <v>0</v>
      </c>
      <c r="U43" s="18"/>
      <c r="V43" s="14"/>
      <c r="W43" s="56" t="s">
        <v>61</v>
      </c>
      <c r="X43" s="44"/>
      <c r="Y43" s="53">
        <f>SUM(Y22+Y35+Y40)</f>
        <v>0</v>
      </c>
      <c r="Z43" s="57"/>
      <c r="AA43" s="53">
        <f>SUM(AA22+AA35+AA40)</f>
        <v>0</v>
      </c>
      <c r="AB43" s="57"/>
      <c r="AC43" s="53">
        <f>SUM(AC22+AC35+AC40)</f>
        <v>0</v>
      </c>
      <c r="AE43" s="18"/>
      <c r="AF43" s="14"/>
      <c r="AG43" s="56" t="s">
        <v>61</v>
      </c>
      <c r="AH43" s="44"/>
      <c r="AI43" s="53">
        <f>SUM(E43,O43,Y43)</f>
        <v>0</v>
      </c>
      <c r="AJ43" s="57"/>
      <c r="AK43" s="53">
        <f>SUM(G43,Q43,AA43)</f>
        <v>0</v>
      </c>
      <c r="AL43" s="57"/>
      <c r="AM43" s="53">
        <f>SUM(I43,S43,AC43)</f>
        <v>0</v>
      </c>
    </row>
    <row r="44" spans="1:40" ht="7.5" customHeight="1">
      <c r="A44" s="18"/>
      <c r="B44" s="13"/>
      <c r="C44" s="20"/>
      <c r="K44" s="18"/>
      <c r="L44" s="13"/>
      <c r="M44" s="20"/>
      <c r="O44" s="5"/>
      <c r="P44" s="5"/>
      <c r="Q44" s="5"/>
      <c r="R44" s="5"/>
      <c r="S44" s="5"/>
      <c r="U44" s="18"/>
      <c r="V44" s="13"/>
      <c r="W44" s="20"/>
      <c r="Y44" s="5"/>
      <c r="Z44" s="5"/>
      <c r="AA44" s="5"/>
      <c r="AB44" s="5"/>
      <c r="AC44" s="5"/>
      <c r="AE44" s="18"/>
      <c r="AF44" s="13"/>
      <c r="AG44" s="20"/>
      <c r="AI44" s="5"/>
      <c r="AJ44" s="5"/>
      <c r="AK44" s="5"/>
      <c r="AL44" s="5"/>
      <c r="AM44" s="5"/>
    </row>
    <row r="45" spans="1:40" ht="7.5" customHeight="1">
      <c r="O45" s="5"/>
      <c r="P45" s="5"/>
      <c r="Q45" s="5"/>
      <c r="R45" s="5"/>
      <c r="S45" s="5"/>
      <c r="Y45" s="5"/>
      <c r="Z45" s="5"/>
      <c r="AA45" s="5"/>
      <c r="AB45" s="5"/>
      <c r="AC45" s="5"/>
      <c r="AI45" s="5"/>
      <c r="AJ45" s="5"/>
      <c r="AK45" s="5"/>
      <c r="AL45" s="5"/>
      <c r="AM45" s="5"/>
    </row>
    <row r="46" spans="1:40" ht="14.25" customHeight="1">
      <c r="A46" s="2" t="s">
        <v>38</v>
      </c>
      <c r="B46" s="2" t="s">
        <v>83</v>
      </c>
      <c r="K46" s="2" t="s">
        <v>38</v>
      </c>
      <c r="L46" s="2" t="str">
        <f>B46</f>
        <v>Fringe benefits for faculty/staff are included at the current rate of 41% for all years.</v>
      </c>
      <c r="U46" s="2" t="s">
        <v>38</v>
      </c>
      <c r="V46" s="2" t="str">
        <f>B46</f>
        <v>Fringe benefits for faculty/staff are included at the current rate of 41% for all years.</v>
      </c>
      <c r="AE46" s="2" t="s">
        <v>38</v>
      </c>
      <c r="AF46" s="2" t="str">
        <f>B46</f>
        <v>Fringe benefits for faculty/staff are included at the current rate of 41% for all years.</v>
      </c>
    </row>
    <row r="47" spans="1:40" ht="14.25" customHeight="1">
      <c r="A47" s="2" t="s">
        <v>35</v>
      </c>
      <c r="B47" s="2" t="s">
        <v>77</v>
      </c>
      <c r="K47" s="66" t="s">
        <v>35</v>
      </c>
      <c r="L47" s="66" t="s">
        <v>77</v>
      </c>
      <c r="M47" s="66"/>
      <c r="N47" s="66"/>
      <c r="O47" s="66"/>
      <c r="P47" s="66"/>
      <c r="Q47" s="66"/>
      <c r="U47" s="66" t="s">
        <v>35</v>
      </c>
      <c r="V47" s="66" t="s">
        <v>77</v>
      </c>
      <c r="W47" s="66"/>
      <c r="X47" s="66"/>
      <c r="Y47" s="66"/>
      <c r="Z47" s="66"/>
      <c r="AA47" s="66"/>
      <c r="AE47" s="66" t="s">
        <v>35</v>
      </c>
      <c r="AF47" s="66" t="s">
        <v>77</v>
      </c>
      <c r="AG47" s="66"/>
      <c r="AH47" s="66"/>
      <c r="AI47" s="66"/>
      <c r="AJ47" s="66"/>
      <c r="AK47" s="66"/>
    </row>
    <row r="48" spans="1:40" ht="14.25" customHeight="1">
      <c r="A48" s="2" t="s">
        <v>76</v>
      </c>
      <c r="B48" s="64">
        <v>0.5</v>
      </c>
      <c r="C48" s="2" t="s">
        <v>34</v>
      </c>
      <c r="K48" s="2" t="s">
        <v>76</v>
      </c>
      <c r="L48" s="65">
        <f>B48</f>
        <v>0.5</v>
      </c>
      <c r="M48" s="2" t="s">
        <v>34</v>
      </c>
      <c r="O48" s="5"/>
      <c r="P48" s="5"/>
      <c r="Q48" s="5"/>
      <c r="R48" s="5"/>
      <c r="S48" s="5"/>
      <c r="U48" s="2" t="s">
        <v>76</v>
      </c>
      <c r="V48" s="65">
        <f>L48</f>
        <v>0.5</v>
      </c>
      <c r="W48" s="2" t="s">
        <v>34</v>
      </c>
      <c r="Y48" s="5"/>
      <c r="Z48" s="5"/>
      <c r="AA48" s="5"/>
      <c r="AB48" s="5"/>
      <c r="AC48" s="5"/>
      <c r="AE48" s="2" t="s">
        <v>76</v>
      </c>
      <c r="AF48" s="65">
        <f>V48</f>
        <v>0.5</v>
      </c>
      <c r="AG48" s="2" t="s">
        <v>34</v>
      </c>
      <c r="AI48" s="5"/>
      <c r="AJ48" s="5"/>
      <c r="AK48" s="5"/>
      <c r="AL48" s="5"/>
      <c r="AM48" s="5"/>
    </row>
    <row r="49" spans="1:40" ht="11.25" customHeight="1">
      <c r="B49" s="2" t="s">
        <v>33</v>
      </c>
      <c r="J49" s="10"/>
      <c r="L49" s="2" t="s">
        <v>33</v>
      </c>
      <c r="O49" s="5"/>
      <c r="P49" s="5"/>
      <c r="Q49" s="5"/>
      <c r="R49" s="5"/>
      <c r="T49" s="10"/>
      <c r="V49" s="2" t="s">
        <v>33</v>
      </c>
      <c r="Y49" s="5"/>
      <c r="Z49" s="5"/>
      <c r="AA49" s="5"/>
      <c r="AB49" s="5"/>
      <c r="AD49" s="10"/>
      <c r="AF49" s="2" t="s">
        <v>33</v>
      </c>
      <c r="AI49" s="5"/>
      <c r="AJ49" s="5"/>
      <c r="AK49" s="5"/>
      <c r="AL49" s="5"/>
      <c r="AN49" s="10"/>
    </row>
    <row r="50" spans="1:40" ht="12" customHeight="1">
      <c r="B50" s="2" t="s">
        <v>42</v>
      </c>
      <c r="I50" s="21"/>
      <c r="L50" s="2" t="str">
        <f>B50</f>
        <v>Unrecovered F&amp;A is automatically added to institutional match overhead.</v>
      </c>
      <c r="S50" s="21"/>
      <c r="V50" s="2" t="s">
        <v>42</v>
      </c>
      <c r="AC50" s="21"/>
      <c r="AF50" s="2" t="s">
        <v>42</v>
      </c>
      <c r="AM50" s="21"/>
    </row>
    <row r="52" spans="1:40" ht="15">
      <c r="A52" s="69" t="s">
        <v>43</v>
      </c>
      <c r="B52" s="69"/>
      <c r="C52" s="69"/>
      <c r="D52" s="69"/>
      <c r="E52" s="69"/>
      <c r="F52" s="69"/>
      <c r="G52" s="69"/>
      <c r="H52" s="69"/>
      <c r="K52" s="69" t="s">
        <v>43</v>
      </c>
      <c r="L52" s="74"/>
      <c r="M52" s="74"/>
      <c r="N52" s="74"/>
      <c r="O52" s="74"/>
      <c r="P52" s="74"/>
      <c r="Q52" s="74"/>
      <c r="R52" s="74"/>
      <c r="U52" s="69" t="s">
        <v>43</v>
      </c>
      <c r="V52" s="74"/>
      <c r="W52" s="74"/>
      <c r="X52" s="74"/>
      <c r="Y52" s="74"/>
      <c r="Z52" s="74"/>
      <c r="AA52" s="74"/>
      <c r="AB52" s="74"/>
      <c r="AE52" s="69" t="s">
        <v>43</v>
      </c>
      <c r="AF52" s="74"/>
      <c r="AG52" s="74"/>
      <c r="AH52" s="74"/>
      <c r="AI52" s="74"/>
      <c r="AJ52" s="74"/>
      <c r="AK52" s="74"/>
      <c r="AL52" s="74"/>
    </row>
    <row r="57" spans="1:40">
      <c r="C57" s="7" t="s">
        <v>49</v>
      </c>
      <c r="M57" s="7" t="s">
        <v>49</v>
      </c>
      <c r="O57" s="5"/>
      <c r="P57" s="5"/>
      <c r="Q57" s="5"/>
      <c r="W57" s="7" t="s">
        <v>49</v>
      </c>
      <c r="Y57" s="5"/>
      <c r="Z57" s="5"/>
      <c r="AA57" s="5"/>
    </row>
    <row r="58" spans="1:40">
      <c r="O58" s="5"/>
      <c r="P58" s="5"/>
      <c r="Q58" s="5"/>
      <c r="Y58" s="5"/>
      <c r="Z58" s="5"/>
      <c r="AA58" s="5"/>
    </row>
    <row r="59" spans="1:40" ht="13.5" thickBot="1">
      <c r="D59" s="70" t="s">
        <v>45</v>
      </c>
      <c r="E59" s="70"/>
      <c r="F59" s="71" t="s">
        <v>46</v>
      </c>
      <c r="G59" s="71"/>
      <c r="N59" s="70" t="s">
        <v>59</v>
      </c>
      <c r="O59" s="70"/>
      <c r="P59" s="71" t="s">
        <v>46</v>
      </c>
      <c r="Q59" s="71"/>
      <c r="X59" s="70" t="s">
        <v>60</v>
      </c>
      <c r="Y59" s="70"/>
      <c r="Z59" s="71" t="s">
        <v>46</v>
      </c>
      <c r="AA59" s="71"/>
    </row>
    <row r="60" spans="1:40">
      <c r="C60" s="9" t="s">
        <v>44</v>
      </c>
      <c r="D60" s="72"/>
      <c r="E60" s="72"/>
      <c r="F60" s="68">
        <f>IF(D60&gt;=25000,25000,D60)</f>
        <v>0</v>
      </c>
      <c r="G60" s="68"/>
      <c r="M60" s="9" t="s">
        <v>44</v>
      </c>
      <c r="N60" s="72"/>
      <c r="O60" s="72"/>
      <c r="P60" s="68">
        <f>IF(N60+F60&gt;=25000,25000-F60,N60)</f>
        <v>0</v>
      </c>
      <c r="Q60" s="68"/>
      <c r="W60" s="9" t="s">
        <v>44</v>
      </c>
      <c r="X60" s="72"/>
      <c r="Y60" s="72"/>
      <c r="Z60" s="68">
        <f>IF(X60+F60+P60&gt;=25000,25000-(F60+P60),X60)</f>
        <v>0</v>
      </c>
      <c r="AA60" s="68"/>
    </row>
    <row r="61" spans="1:40">
      <c r="C61" s="9" t="s">
        <v>47</v>
      </c>
      <c r="D61" s="67"/>
      <c r="E61" s="67"/>
      <c r="F61" s="73">
        <f>IF(D61&gt;=25000,25000,D61)</f>
        <v>0</v>
      </c>
      <c r="G61" s="73"/>
      <c r="M61" s="9" t="s">
        <v>47</v>
      </c>
      <c r="N61" s="67"/>
      <c r="O61" s="67"/>
      <c r="P61" s="68">
        <f>IF(N61+F61&gt;=25000,25000-F61,N61)</f>
        <v>0</v>
      </c>
      <c r="Q61" s="68"/>
      <c r="W61" s="9" t="s">
        <v>47</v>
      </c>
      <c r="X61" s="67"/>
      <c r="Y61" s="67"/>
      <c r="Z61" s="68">
        <f>IF(X61+F61+P61&gt;=25000,25000-(F61+P61),X61)</f>
        <v>0</v>
      </c>
      <c r="AA61" s="68"/>
    </row>
    <row r="62" spans="1:40">
      <c r="C62" s="9" t="s">
        <v>48</v>
      </c>
      <c r="D62" s="67"/>
      <c r="E62" s="67"/>
      <c r="F62" s="73">
        <f>IF(D62&gt;=25000,25000,D62)</f>
        <v>0</v>
      </c>
      <c r="G62" s="73"/>
      <c r="M62" s="9" t="s">
        <v>48</v>
      </c>
      <c r="N62" s="67"/>
      <c r="O62" s="67"/>
      <c r="P62" s="68">
        <f>IF(N62+F62&gt;=25000,25000-F62,N62)</f>
        <v>0</v>
      </c>
      <c r="Q62" s="68"/>
      <c r="W62" s="9" t="s">
        <v>48</v>
      </c>
      <c r="X62" s="67"/>
      <c r="Y62" s="67"/>
      <c r="Z62" s="68">
        <f>IF(X62+F62+P62&gt;=25000,25000-(F62+P62),X62)</f>
        <v>0</v>
      </c>
      <c r="AA62" s="68"/>
    </row>
  </sheetData>
  <mergeCells count="40">
    <mergeCell ref="AE3:AN3"/>
    <mergeCell ref="A4:J4"/>
    <mergeCell ref="U4:AD4"/>
    <mergeCell ref="AE4:AN4"/>
    <mergeCell ref="N61:O61"/>
    <mergeCell ref="P61:Q61"/>
    <mergeCell ref="A3:J3"/>
    <mergeCell ref="K3:T3"/>
    <mergeCell ref="U3:AD3"/>
    <mergeCell ref="K52:R52"/>
    <mergeCell ref="U52:AB52"/>
    <mergeCell ref="N59:O59"/>
    <mergeCell ref="N60:O60"/>
    <mergeCell ref="P60:Q60"/>
    <mergeCell ref="X60:Y60"/>
    <mergeCell ref="Z60:AA60"/>
    <mergeCell ref="AE52:AL52"/>
    <mergeCell ref="X61:Y61"/>
    <mergeCell ref="Z61:AA61"/>
    <mergeCell ref="K4:T4"/>
    <mergeCell ref="A5:J5"/>
    <mergeCell ref="K5:T5"/>
    <mergeCell ref="U5:AD5"/>
    <mergeCell ref="AE5:AN5"/>
    <mergeCell ref="X62:Y62"/>
    <mergeCell ref="Z62:AA62"/>
    <mergeCell ref="A52:H52"/>
    <mergeCell ref="D59:E59"/>
    <mergeCell ref="F59:G59"/>
    <mergeCell ref="P59:Q59"/>
    <mergeCell ref="D60:E60"/>
    <mergeCell ref="D61:E61"/>
    <mergeCell ref="X59:Y59"/>
    <mergeCell ref="Z59:AA59"/>
    <mergeCell ref="D62:E62"/>
    <mergeCell ref="F60:G60"/>
    <mergeCell ref="F61:G61"/>
    <mergeCell ref="F62:G62"/>
    <mergeCell ref="N62:O62"/>
    <mergeCell ref="P62:Q62"/>
  </mergeCells>
  <phoneticPr fontId="0" type="noConversion"/>
  <pageMargins left="0.75" right="0.49" top="0.5" bottom="0.44" header="0.5" footer="0.5"/>
  <pageSetup scale="97" orientation="portrait" horizontalDpi="4294967292" r:id="rId1"/>
  <headerFooter alignWithMargins="0"/>
  <colBreaks count="3" manualBreakCount="3">
    <brk id="10" max="1048575" man="1"/>
    <brk id="20" max="1048575" man="1"/>
    <brk id="30" max="1048575" man="1"/>
  </colBreaks>
  <ignoredErrors>
    <ignoredError sqref="L32" numberStoredAsText="1"/>
    <ignoredError sqref="AI34" formula="1"/>
  </ignoredErrors>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H12"/>
  <sheetViews>
    <sheetView workbookViewId="0">
      <selection activeCell="G4" sqref="G4:H4"/>
    </sheetView>
  </sheetViews>
  <sheetFormatPr defaultColWidth="11.5703125" defaultRowHeight="12.75"/>
  <cols>
    <col min="1" max="256" width="8.7109375" customWidth="1"/>
  </cols>
  <sheetData>
    <row r="1" spans="1:8" s="8" customFormat="1">
      <c r="A1" s="8" t="s">
        <v>55</v>
      </c>
    </row>
    <row r="3" spans="1:8">
      <c r="A3" s="8" t="s">
        <v>52</v>
      </c>
    </row>
    <row r="4" spans="1:8">
      <c r="A4" s="80" t="s">
        <v>50</v>
      </c>
      <c r="B4" s="80"/>
      <c r="C4" s="81"/>
      <c r="D4" s="77">
        <f>SUM('RCS YR 1,2,3,Composite'!E22,('RCS YR 1,2,3,Composite'!E25:E29),'RCS YR 1,2,3,Composite'!E33,('RCS YR 1,2,3,Composite'!F60:G62))</f>
        <v>0</v>
      </c>
      <c r="E4" s="78"/>
      <c r="F4" s="22" t="s">
        <v>51</v>
      </c>
      <c r="G4" s="79">
        <f>ROUND(PRODUCT(D4,'RCS YR 1,2,3,Composite'!B48),0)</f>
        <v>0</v>
      </c>
      <c r="H4" s="78"/>
    </row>
    <row r="7" spans="1:8">
      <c r="A7" s="8" t="s">
        <v>53</v>
      </c>
    </row>
    <row r="8" spans="1:8">
      <c r="A8" s="80" t="s">
        <v>50</v>
      </c>
      <c r="B8" s="80"/>
      <c r="C8" s="81"/>
      <c r="D8" s="77">
        <f>SUM('RCS YR 1,2,3,Composite'!O22,('RCS YR 1,2,3,Composite'!O25:O29),'RCS YR 1,2,3,Composite'!O33,('RCS YR 1,2,3,Composite'!P60:Q62))</f>
        <v>0</v>
      </c>
      <c r="E8" s="78"/>
      <c r="F8" s="22" t="s">
        <v>51</v>
      </c>
      <c r="G8" s="79">
        <f>ROUND(PRODUCT(D8,'RCS YR 1,2,3,Composite'!B48),0)</f>
        <v>0</v>
      </c>
      <c r="H8" s="78"/>
    </row>
    <row r="11" spans="1:8">
      <c r="A11" s="8" t="s">
        <v>54</v>
      </c>
    </row>
    <row r="12" spans="1:8">
      <c r="A12" s="80" t="s">
        <v>50</v>
      </c>
      <c r="B12" s="80"/>
      <c r="C12" s="81"/>
      <c r="D12" s="77">
        <f>SUM('RCS YR 1,2,3,Composite'!Y22,('RCS YR 1,2,3,Composite'!Y25:Y29),'RCS YR 1,2,3,Composite'!Y33,('RCS YR 1,2,3,Composite'!Z60:AA62))</f>
        <v>0</v>
      </c>
      <c r="E12" s="78"/>
      <c r="F12" s="22" t="s">
        <v>51</v>
      </c>
      <c r="G12" s="82">
        <f>ROUND(PRODUCT(D12,'RCS YR 1,2,3,Composite'!B48),0)</f>
        <v>0</v>
      </c>
      <c r="H12" s="83"/>
    </row>
  </sheetData>
  <mergeCells count="9">
    <mergeCell ref="D4:E4"/>
    <mergeCell ref="G4:H4"/>
    <mergeCell ref="A4:C4"/>
    <mergeCell ref="G12:H12"/>
    <mergeCell ref="G8:H8"/>
    <mergeCell ref="A12:C12"/>
    <mergeCell ref="D12:E12"/>
    <mergeCell ref="A8:C8"/>
    <mergeCell ref="D8:E8"/>
  </mergeCells>
  <pageMargins left="0.7" right="0.7" top="0.75" bottom="0.75" header="0.3" footer="0.3"/>
  <pageSetup orientation="portrai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1.5703125" defaultRowHeight="12.75"/>
  <cols>
    <col min="1" max="256" width="8.7109375" customWidth="1"/>
  </cols>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5703125" defaultRowHeight="12.75"/>
  <cols>
    <col min="1" max="256" width="8.7109375" customWidth="1"/>
  </cols>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RCS YR 1,2,3,Composite</vt:lpstr>
      <vt:lpstr>F&amp;A Calculations</vt:lpstr>
      <vt:lpstr>Sheet1</vt:lpstr>
      <vt:lpstr>Sheet2</vt:lpstr>
      <vt:lpstr>INSTRUCTIONS!Print_Area</vt:lpstr>
      <vt:lpstr>'RCS YR 1,2,3,Composite'!Print_Area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BOR Enhancement Budget</dc:title>
  <dc:subject>1997 Proposal Submission</dc:subject>
  <dc:creator>Business Affairs</dc:creator>
  <cp:lastModifiedBy>Dana Tuminello</cp:lastModifiedBy>
  <cp:lastPrinted>2021-08-12T17:12:02Z</cp:lastPrinted>
  <dcterms:created xsi:type="dcterms:W3CDTF">1998-08-13T14:57:54Z</dcterms:created>
  <dcterms:modified xsi:type="dcterms:W3CDTF">2024-07-30T20:26:38Z</dcterms:modified>
</cp:coreProperties>
</file>